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hidePivotFieldList="1" defaultThemeVersion="124226"/>
  <mc:AlternateContent xmlns:mc="http://schemas.openxmlformats.org/markup-compatibility/2006">
    <mc:Choice Requires="x15">
      <x15ac:absPath xmlns:x15ac="http://schemas.microsoft.com/office/spreadsheetml/2010/11/ac" url="C:\Users\RAMPON Philippe\IDEAS Dropbox\Equipe IDEAS\A-IDEAS- 8- Guide Outils et Process\Excel RADAR des BP\Guide V2 - Les 90 Bonnes Pratiques\"/>
    </mc:Choice>
  </mc:AlternateContent>
  <xr:revisionPtr revIDLastSave="0" documentId="13_ncr:1_{24570067-191C-4F7C-9CE4-9F370BC41645}" xr6:coauthVersionLast="47" xr6:coauthVersionMax="47" xr10:uidLastSave="{00000000-0000-0000-0000-000000000000}"/>
  <workbookProtection lockStructure="1"/>
  <bookViews>
    <workbookView xWindow="-110" yWindow="-110" windowWidth="19420" windowHeight="10420" tabRatio="716" firstSheet="1" activeTab="1" xr2:uid="{00000000-000D-0000-FFFF-FFFF00000000}"/>
  </bookViews>
  <sheets>
    <sheet name="Lisez-moi" sheetId="39" r:id="rId1"/>
    <sheet name="Objectifs G 1 2 3" sheetId="30" r:id="rId2"/>
    <sheet name="Objectifs G 4 5 6" sheetId="33" r:id="rId3"/>
    <sheet name="Objectifs G 7 8" sheetId="34" r:id="rId4"/>
    <sheet name="Objectifs F 1 2 3" sheetId="35" r:id="rId5"/>
    <sheet name="Objectifs P&amp;E 1 2 3" sheetId="36" r:id="rId6"/>
    <sheet name="Synthése" sheetId="16" r:id="rId7"/>
    <sheet name="Radar" sheetId="28" r:id="rId8"/>
    <sheet name="Pratiq. par thèmes %" sheetId="26" r:id="rId9"/>
    <sheet name="Pratiq. par obj. %" sheetId="25" r:id="rId10"/>
    <sheet name="Radar Avant-Après" sheetId="32" r:id="rId11"/>
    <sheet name="Thèmes Avant-Après" sheetId="27" r:id="rId12"/>
    <sheet name="Livrables" sheetId="38" r:id="rId13"/>
  </sheets>
  <definedNames>
    <definedName name="_xlnm.Print_Area" localSheetId="6">Synthése!$A$6:$J$31</definedName>
  </definedNames>
  <calcPr calcId="181029" iterate="1"/>
</workbook>
</file>

<file path=xl/calcChain.xml><?xml version="1.0" encoding="utf-8"?>
<calcChain xmlns="http://schemas.openxmlformats.org/spreadsheetml/2006/main">
  <c r="M1" i="36" l="1"/>
  <c r="M73" i="36" s="1"/>
  <c r="L1" i="36"/>
  <c r="L73" i="36" s="1"/>
  <c r="K1" i="36"/>
  <c r="J1" i="36"/>
  <c r="J45" i="36" s="1"/>
  <c r="I1" i="36"/>
  <c r="I73" i="36" s="1"/>
  <c r="H1" i="36"/>
  <c r="H73" i="36" s="1"/>
  <c r="G1" i="36"/>
  <c r="G73" i="36" s="1"/>
  <c r="F1" i="36"/>
  <c r="F45" i="36" s="1"/>
  <c r="E1" i="36"/>
  <c r="E73" i="36" s="1"/>
  <c r="D1" i="36"/>
  <c r="D73" i="36" s="1"/>
  <c r="K73" i="36"/>
  <c r="K45" i="36"/>
  <c r="K2" i="36"/>
  <c r="M1" i="35"/>
  <c r="M48" i="35" s="1"/>
  <c r="L1" i="35"/>
  <c r="L48" i="35" s="1"/>
  <c r="K1" i="35"/>
  <c r="K78" i="35" s="1"/>
  <c r="J1" i="35"/>
  <c r="J48" i="35" s="1"/>
  <c r="I1" i="35"/>
  <c r="I78" i="35" s="1"/>
  <c r="H1" i="35"/>
  <c r="H48" i="35" s="1"/>
  <c r="G1" i="35"/>
  <c r="G78" i="35" s="1"/>
  <c r="F1" i="35"/>
  <c r="F48" i="35" s="1"/>
  <c r="E1" i="35"/>
  <c r="E78" i="35" s="1"/>
  <c r="D1" i="35"/>
  <c r="D48" i="35" s="1"/>
  <c r="L1" i="34"/>
  <c r="L2" i="34" s="1"/>
  <c r="K1" i="34"/>
  <c r="K27" i="34" s="1"/>
  <c r="J1" i="34"/>
  <c r="J2" i="34" s="1"/>
  <c r="I1" i="34"/>
  <c r="I27" i="34" s="1"/>
  <c r="H1" i="34"/>
  <c r="H2" i="34" s="1"/>
  <c r="G1" i="34"/>
  <c r="G27" i="34" s="1"/>
  <c r="F1" i="34"/>
  <c r="F2" i="34" s="1"/>
  <c r="E1" i="34"/>
  <c r="E27" i="34" s="1"/>
  <c r="D1" i="34"/>
  <c r="D2" i="34" s="1"/>
  <c r="A1" i="36"/>
  <c r="A73" i="36" s="1"/>
  <c r="A1" i="35"/>
  <c r="A2" i="35" s="1"/>
  <c r="A1" i="34"/>
  <c r="A27" i="34" s="1"/>
  <c r="M35" i="33"/>
  <c r="L1" i="33"/>
  <c r="L35" i="33" s="1"/>
  <c r="K1" i="33"/>
  <c r="K2" i="33" s="1"/>
  <c r="J1" i="33"/>
  <c r="J2" i="33" s="1"/>
  <c r="I1" i="33"/>
  <c r="I35" i="33" s="1"/>
  <c r="H1" i="33"/>
  <c r="H2" i="33" s="1"/>
  <c r="G1" i="33"/>
  <c r="G2" i="33" s="1"/>
  <c r="F1" i="33"/>
  <c r="F35" i="33" s="1"/>
  <c r="E1" i="33"/>
  <c r="E13" i="33" s="1"/>
  <c r="D1" i="33"/>
  <c r="D35" i="33" s="1"/>
  <c r="A1" i="33"/>
  <c r="A2" i="33" s="1"/>
  <c r="F2" i="33"/>
  <c r="E2" i="33"/>
  <c r="D2" i="33"/>
  <c r="H85" i="30"/>
  <c r="G85" i="30"/>
  <c r="F85" i="30"/>
  <c r="E85" i="30"/>
  <c r="D10" i="16" s="1"/>
  <c r="D85" i="30"/>
  <c r="H37" i="30"/>
  <c r="G37" i="30"/>
  <c r="F37" i="30"/>
  <c r="E37" i="30"/>
  <c r="D37" i="30"/>
  <c r="H2" i="30"/>
  <c r="G2" i="30"/>
  <c r="F2" i="30"/>
  <c r="E2" i="30"/>
  <c r="D2" i="30"/>
  <c r="A2" i="36"/>
  <c r="I2" i="33"/>
  <c r="M85" i="30"/>
  <c r="L85" i="30"/>
  <c r="K85" i="30"/>
  <c r="J85" i="30"/>
  <c r="I85" i="30"/>
  <c r="M37" i="30"/>
  <c r="L37" i="30"/>
  <c r="K37" i="30"/>
  <c r="J37" i="30"/>
  <c r="I37" i="30"/>
  <c r="L2" i="30"/>
  <c r="K2" i="30"/>
  <c r="J2" i="30"/>
  <c r="I2" i="30"/>
  <c r="A85" i="30"/>
  <c r="A37" i="30"/>
  <c r="A2" i="30"/>
  <c r="G61" i="16"/>
  <c r="F61" i="16"/>
  <c r="E61" i="16"/>
  <c r="D61" i="16"/>
  <c r="C61" i="16"/>
  <c r="B40" i="16"/>
  <c r="C40" i="16"/>
  <c r="D40" i="16"/>
  <c r="E40" i="16"/>
  <c r="F40" i="16"/>
  <c r="G40" i="16"/>
  <c r="J40" i="16"/>
  <c r="H41" i="16"/>
  <c r="J41" i="16" s="1"/>
  <c r="I41" i="16"/>
  <c r="H42" i="16"/>
  <c r="J42" i="16" s="1"/>
  <c r="I42" i="16"/>
  <c r="H43" i="16"/>
  <c r="J43" i="16" s="1"/>
  <c r="I43" i="16"/>
  <c r="H44" i="16"/>
  <c r="J44" i="16" s="1"/>
  <c r="I44" i="16"/>
  <c r="H45" i="16"/>
  <c r="J45" i="16" s="1"/>
  <c r="I45" i="16"/>
  <c r="H46" i="16"/>
  <c r="J46" i="16" s="1"/>
  <c r="I46" i="16"/>
  <c r="H47" i="16"/>
  <c r="J47" i="16" s="1"/>
  <c r="I47" i="16"/>
  <c r="H48" i="16"/>
  <c r="J48" i="16" s="1"/>
  <c r="I48" i="16"/>
  <c r="B49" i="16"/>
  <c r="C49" i="16"/>
  <c r="D49" i="16"/>
  <c r="E49" i="16"/>
  <c r="F49" i="16"/>
  <c r="G49" i="16"/>
  <c r="L49" i="16"/>
  <c r="H51" i="16"/>
  <c r="I51" i="16"/>
  <c r="J51" i="16"/>
  <c r="H52" i="16"/>
  <c r="J52" i="16" s="1"/>
  <c r="I52" i="16"/>
  <c r="H53" i="16"/>
  <c r="J53" i="16" s="1"/>
  <c r="I53" i="16"/>
  <c r="H54" i="16"/>
  <c r="I54" i="16"/>
  <c r="B55" i="16"/>
  <c r="C55" i="16"/>
  <c r="D55" i="16"/>
  <c r="E55" i="16"/>
  <c r="F55" i="16"/>
  <c r="G55" i="16"/>
  <c r="L55" i="16"/>
  <c r="H57" i="16"/>
  <c r="I57" i="16"/>
  <c r="J57" i="16"/>
  <c r="H58" i="16"/>
  <c r="I58" i="16"/>
  <c r="H59" i="16"/>
  <c r="J59" i="16" s="1"/>
  <c r="I59" i="16"/>
  <c r="H60" i="16"/>
  <c r="J60" i="16" s="1"/>
  <c r="I60" i="16"/>
  <c r="L61" i="16"/>
  <c r="J13" i="33" l="1"/>
  <c r="J35" i="33"/>
  <c r="M45" i="36"/>
  <c r="G63" i="16"/>
  <c r="J73" i="36"/>
  <c r="D45" i="36"/>
  <c r="D78" i="35"/>
  <c r="F78" i="35"/>
  <c r="I45" i="36"/>
  <c r="I49" i="16"/>
  <c r="F27" i="34"/>
  <c r="L78" i="35"/>
  <c r="H27" i="34"/>
  <c r="F2" i="36"/>
  <c r="L2" i="33"/>
  <c r="A48" i="35"/>
  <c r="E35" i="33"/>
  <c r="J27" i="34"/>
  <c r="H78" i="35"/>
  <c r="G2" i="36"/>
  <c r="G45" i="36"/>
  <c r="F73" i="36"/>
  <c r="H55" i="16"/>
  <c r="J55" i="16" s="1"/>
  <c r="B63" i="16"/>
  <c r="I13" i="33"/>
  <c r="A78" i="35"/>
  <c r="G35" i="33"/>
  <c r="D27" i="34"/>
  <c r="L27" i="34"/>
  <c r="J78" i="35"/>
  <c r="J2" i="36"/>
  <c r="H61" i="16"/>
  <c r="J61" i="16" s="1"/>
  <c r="F63" i="16"/>
  <c r="D13" i="33"/>
  <c r="F13" i="33"/>
  <c r="H13" i="33"/>
  <c r="E2" i="34"/>
  <c r="G2" i="34"/>
  <c r="I2" i="34"/>
  <c r="K2" i="34"/>
  <c r="E2" i="35"/>
  <c r="G2" i="35"/>
  <c r="I2" i="35"/>
  <c r="K2" i="35"/>
  <c r="M2" i="35"/>
  <c r="E48" i="35"/>
  <c r="G48" i="35"/>
  <c r="I48" i="35"/>
  <c r="K48" i="35"/>
  <c r="I61" i="16"/>
  <c r="I55" i="16"/>
  <c r="L13" i="33"/>
  <c r="A2" i="34"/>
  <c r="G13" i="33"/>
  <c r="H35" i="33"/>
  <c r="D2" i="35"/>
  <c r="F2" i="35"/>
  <c r="H2" i="35"/>
  <c r="J2" i="35"/>
  <c r="L2" i="35"/>
  <c r="M78" i="35"/>
  <c r="H45" i="36"/>
  <c r="M2" i="34"/>
  <c r="M13" i="33"/>
  <c r="L45" i="36"/>
  <c r="E45" i="36"/>
  <c r="D2" i="36"/>
  <c r="H2" i="36"/>
  <c r="L2" i="36"/>
  <c r="E2" i="36"/>
  <c r="I2" i="36"/>
  <c r="M2" i="36"/>
  <c r="A45" i="36"/>
  <c r="K13" i="33"/>
  <c r="K35" i="33"/>
  <c r="E63" i="16"/>
  <c r="D63" i="16"/>
  <c r="C63" i="16"/>
  <c r="H49" i="16"/>
  <c r="J58" i="16"/>
  <c r="J54" i="16"/>
  <c r="I63" i="16" l="1"/>
  <c r="C64" i="16"/>
  <c r="J64" i="16"/>
  <c r="J49" i="16"/>
  <c r="H63" i="16"/>
  <c r="J63" i="16" s="1"/>
  <c r="G27" i="16" l="1"/>
  <c r="F27" i="16"/>
  <c r="E27" i="16"/>
  <c r="D27" i="16"/>
  <c r="G26" i="16"/>
  <c r="F26" i="16"/>
  <c r="E26" i="16"/>
  <c r="D26" i="16"/>
  <c r="G25" i="16"/>
  <c r="F25" i="16"/>
  <c r="E25" i="16"/>
  <c r="D25" i="16"/>
  <c r="C27" i="16"/>
  <c r="C26" i="16"/>
  <c r="C25" i="16"/>
  <c r="C19" i="16"/>
  <c r="G21" i="16"/>
  <c r="F21" i="16"/>
  <c r="E21" i="16"/>
  <c r="D21" i="16"/>
  <c r="G20" i="16"/>
  <c r="F20" i="16"/>
  <c r="E20" i="16"/>
  <c r="D20" i="16"/>
  <c r="G19" i="16"/>
  <c r="F19" i="16"/>
  <c r="E19" i="16"/>
  <c r="D19" i="16"/>
  <c r="C21" i="16"/>
  <c r="C20" i="16"/>
  <c r="C8" i="16"/>
  <c r="G15" i="16" l="1"/>
  <c r="F15" i="16"/>
  <c r="E15" i="16"/>
  <c r="D15" i="16"/>
  <c r="G14" i="16"/>
  <c r="F14" i="16"/>
  <c r="E14" i="16"/>
  <c r="D14" i="16"/>
  <c r="G13" i="16"/>
  <c r="F13" i="16"/>
  <c r="E13" i="16"/>
  <c r="D13" i="16"/>
  <c r="G12" i="16"/>
  <c r="F12" i="16"/>
  <c r="E12" i="16"/>
  <c r="D12" i="16"/>
  <c r="G11" i="16"/>
  <c r="F11" i="16"/>
  <c r="E11" i="16"/>
  <c r="D11" i="16"/>
  <c r="G10" i="16"/>
  <c r="F10" i="16"/>
  <c r="E10" i="16"/>
  <c r="G9" i="16"/>
  <c r="F9" i="16"/>
  <c r="E9" i="16"/>
  <c r="D9" i="16"/>
  <c r="G8" i="16"/>
  <c r="F8" i="16"/>
  <c r="E8" i="16"/>
  <c r="D8" i="16"/>
  <c r="C15" i="16"/>
  <c r="C14" i="16"/>
  <c r="C13" i="16"/>
  <c r="C12" i="16"/>
  <c r="C11" i="16"/>
  <c r="C10" i="16"/>
  <c r="C9" i="16"/>
  <c r="A22" i="16"/>
  <c r="A28" i="16" s="1"/>
  <c r="I24" i="16" l="1"/>
  <c r="H24" i="16"/>
  <c r="I18" i="16"/>
  <c r="H18" i="16"/>
  <c r="B24" i="16" l="1"/>
  <c r="B18" i="16"/>
  <c r="C18" i="16" l="1"/>
  <c r="C24" i="16" s="1"/>
  <c r="E18" i="16"/>
  <c r="E24" i="16" s="1"/>
  <c r="D18" i="16"/>
  <c r="D24" i="16" s="1"/>
  <c r="F18" i="16"/>
  <c r="F24" i="16" s="1"/>
  <c r="D28" i="16"/>
  <c r="D22" i="16"/>
  <c r="D16" i="16" l="1"/>
  <c r="D30" i="16" l="1"/>
  <c r="H19" i="16" l="1"/>
  <c r="H8" i="16" l="1"/>
  <c r="C22" i="16"/>
  <c r="C28" i="16"/>
  <c r="F22" i="16"/>
  <c r="F28" i="16"/>
  <c r="E22" i="16"/>
  <c r="E28" i="16"/>
  <c r="G22" i="16"/>
  <c r="G28" i="16"/>
  <c r="H21" i="16"/>
  <c r="H27" i="16"/>
  <c r="H25" i="16"/>
  <c r="H20" i="16" l="1"/>
  <c r="H22" i="16" s="1"/>
  <c r="H26" i="16"/>
  <c r="H28" i="16" s="1"/>
  <c r="I20" i="16"/>
  <c r="I9" i="16"/>
  <c r="I21" i="16"/>
  <c r="I8" i="16"/>
  <c r="I27" i="16"/>
  <c r="I10" i="16"/>
  <c r="J21" i="16"/>
  <c r="J8" i="16"/>
  <c r="J27" i="16"/>
  <c r="H15" i="16"/>
  <c r="H12" i="16"/>
  <c r="H10" i="16"/>
  <c r="H13" i="16"/>
  <c r="H11" i="16"/>
  <c r="H9" i="16"/>
  <c r="H14" i="16"/>
  <c r="C16" i="16"/>
  <c r="F16" i="16"/>
  <c r="G16" i="16"/>
  <c r="E16" i="16"/>
  <c r="J20" i="16" l="1"/>
  <c r="I26" i="16"/>
  <c r="I25" i="16"/>
  <c r="I11" i="16"/>
  <c r="J10" i="16"/>
  <c r="J9" i="16"/>
  <c r="J26" i="16"/>
  <c r="J25" i="16"/>
  <c r="J11" i="16"/>
  <c r="E30" i="16"/>
  <c r="G30" i="16"/>
  <c r="F30" i="16"/>
  <c r="C30" i="16"/>
  <c r="H16" i="16"/>
  <c r="B28" i="16"/>
  <c r="J28" i="16" s="1"/>
  <c r="I28" i="16" l="1"/>
  <c r="J12" i="16"/>
  <c r="I12" i="16"/>
  <c r="H30" i="16"/>
  <c r="I13" i="16" l="1"/>
  <c r="J13" i="16"/>
  <c r="I14" i="16" l="1"/>
  <c r="J14" i="16"/>
  <c r="I19" i="16" l="1"/>
  <c r="I15" i="16"/>
  <c r="B16" i="16"/>
  <c r="J15" i="16"/>
  <c r="B22" i="16"/>
  <c r="J22" i="16" s="1"/>
  <c r="J19" i="16"/>
  <c r="J16" i="16" l="1"/>
  <c r="B30" i="16"/>
  <c r="C31" i="16" s="1"/>
  <c r="I16" i="16"/>
  <c r="I22" i="16"/>
  <c r="J31" i="16" l="1"/>
  <c r="J30" i="16"/>
  <c r="I30" i="16"/>
</calcChain>
</file>

<file path=xl/sharedStrings.xml><?xml version="1.0" encoding="utf-8"?>
<sst xmlns="http://schemas.openxmlformats.org/spreadsheetml/2006/main" count="791" uniqueCount="578">
  <si>
    <t>Onglets Objectifs</t>
  </si>
  <si>
    <t xml:space="preserve">            Pour l'évaluation les Bonnes Pratiques dans les 5 premiers onglets</t>
  </si>
  <si>
    <t>indiquer l'évaluation retenue en mettant  x ou X dans la case retenue (D à H) (les autres caractères n'ont pas d'effet)</t>
  </si>
  <si>
    <t>Attention : assurez-vous de n'avoir qu' un seul x (ou X) dans les cases des colonnes D à H</t>
  </si>
  <si>
    <t>Onglet Synthèse</t>
  </si>
  <si>
    <t xml:space="preserve">         Le tableau du haut (lignes 6 à 31) se remplit automatiquement en fonction des évaluations renseignées dans les 5 premiers onglets</t>
  </si>
  <si>
    <t xml:space="preserve">         Vérifier que ce premier tableau (lignes 6 à 31) est correctement rempli</t>
  </si>
  <si>
    <t>la somme des chiffres des cases C à G doit être égale à la case correspondante de la colonne B, de même que les sous-totaux</t>
  </si>
  <si>
    <t>ligne 31, le message "ATTENTION : Total des 5 catégories différent du nombre total de BP" ne doit plus apparaître</t>
  </si>
  <si>
    <t xml:space="preserve">        Pour utiliser les onglets Radar Avant-Après et Thèmes Avant-Après</t>
  </si>
  <si>
    <t>Demander à l'équipe centrale de recopier le tableau EN COURS dans le tableau FIN DE DIAG</t>
  </si>
  <si>
    <t>Onglet Livrables</t>
  </si>
  <si>
    <t xml:space="preserve">       Ce tableau ne se remplit pas automatiquement</t>
  </si>
  <si>
    <t xml:space="preserve">       Vous pouvez l'utiliser pour suivre la réception des livrables attendus pour le comité label</t>
  </si>
  <si>
    <t>Page de référence
 du guide</t>
  </si>
  <si>
    <t>Objectifs G 1 2 3</t>
  </si>
  <si>
    <t>Existe et est documentée</t>
  </si>
  <si>
    <t>Est à perfectionner et/ou à documenter</t>
  </si>
  <si>
    <t>Est naissante</t>
  </si>
  <si>
    <t>N'existe pas</t>
  </si>
  <si>
    <t>N/A</t>
  </si>
  <si>
    <t>Commentaires</t>
  </si>
  <si>
    <t>Documents consultés
(Version ou date, N° d'article, page, nom du fichier dans Dropbox, lien internet)</t>
  </si>
  <si>
    <t>Livrables attendus</t>
  </si>
  <si>
    <t>Documents à consulter
pour évaluation de l'indicateur</t>
  </si>
  <si>
    <t xml:space="preserve">Fiche Méthodologique livrable </t>
  </si>
  <si>
    <t xml:space="preserve"> Focus thématique</t>
  </si>
  <si>
    <t>Objectif G1 – DES  FONDAMENTAUX ASSOCIATIFS CLAIREMENT DÉFINIS ET SUIVIS</t>
  </si>
  <si>
    <t xml:space="preserve"> Un projet associatif clair et cohérent – G1.1</t>
  </si>
  <si>
    <t xml:space="preserve"> Une charte d’éthique/ de déontologie – G1.2 </t>
  </si>
  <si>
    <t xml:space="preserve"> Des activités conformes au projet associatif et à la charte d’éthique / de déontologie – G1.3</t>
  </si>
  <si>
    <t>G1.1</t>
  </si>
  <si>
    <t xml:space="preserve">UN PROJET ASSOCIATIF CLAIR ET COHERENT </t>
  </si>
  <si>
    <t xml:space="preserve">Le projet associatif présente ce qu’est l’entité </t>
  </si>
  <si>
    <t>Vision - Mission - Valeurs</t>
  </si>
  <si>
    <t>BP1</t>
  </si>
  <si>
    <t>Le projet associatif présente la vision, la mission les valeurs aux parties prenantes. Son élaboration est collaborative.</t>
  </si>
  <si>
    <t>Projet associatif</t>
  </si>
  <si>
    <t>Fiche méthodologique Projet associatif - Nov 2019
Fiche Méthodologique Cartographie des parties prenantes - Juin 2021 
Cartographie des parties prenantes - Tableau d'analyse Juin 2021</t>
  </si>
  <si>
    <t>Statuts</t>
  </si>
  <si>
    <t>BP2</t>
  </si>
  <si>
    <t>Le projet associatif et les statuts de l’entité sont en cohérence.</t>
  </si>
  <si>
    <t>Statuts/ Projet associatif</t>
  </si>
  <si>
    <t>Fiche méthodologique Projet associatif - Nov 2019</t>
  </si>
  <si>
    <t xml:space="preserve">Focus thématique statuts - Exemple commenté - Janv 2020 </t>
  </si>
  <si>
    <t>Cartographie des parties prenantes</t>
  </si>
  <si>
    <t>BP3</t>
  </si>
  <si>
    <t xml:space="preserve">L’entité établit une cartographie de ses parties prenantes internes et externes (bénévoles, personnes en mécénat de compétences, salariés, adhérents, donateurs et prospects, bénéficiaires, financeurs, …) , en veillant à la protection des données à caractère personnel conformément à la règlementation en vigueur . </t>
  </si>
  <si>
    <t>Cartographie des parties prenantes/ Registre RGPD</t>
  </si>
  <si>
    <t>Fiche méthodologique Cartographie des parties prenantes - Juin 2021
Cartographie des parties prenantes - Tableau d'analyse juin 2021</t>
  </si>
  <si>
    <t>Focus thématique RGPD - Nov 2019</t>
  </si>
  <si>
    <t xml:space="preserve"> G 1.2 </t>
  </si>
  <si>
    <r>
      <rPr>
        <sz val="16"/>
        <color rgb="FF6D2553"/>
        <rFont val="Poppins"/>
      </rPr>
      <t>UNE CHARTE D’</t>
    </r>
    <r>
      <rPr>
        <sz val="16"/>
        <color rgb="FF722D26"/>
        <rFont val="Poppins"/>
      </rPr>
      <t>ETHIQUE/ DE DEONTOLOGIE</t>
    </r>
  </si>
  <si>
    <t>Une charte explicitant les modes de relations de l’entité avec les parties prenantes</t>
  </si>
  <si>
    <t>BP4</t>
  </si>
  <si>
    <t xml:space="preserve">L’organe collégial d’administration rédige et met en œuvre une charte qui : 
- rappelle la vision, les valeurs et les missions présentées dans le projet associatif ; 
- explicite les modes de relations et les engagements réciproques entre l’entité et ses parties prenantes;
- pour les entités tête de réseau , définit les engagements réciproques avec ces entités d’un même réseau. </t>
  </si>
  <si>
    <t>Charte éthique</t>
  </si>
  <si>
    <t>Fiche méthodologique charte d'éthique / de déontologie - Nov 2019</t>
  </si>
  <si>
    <t xml:space="preserve"> G 1.3</t>
  </si>
  <si>
    <t xml:space="preserve">DES ACTIVITES CONFORMES AU PROJET ASSOCIATIF ET A LA CHARTE </t>
  </si>
  <si>
    <t>BP5</t>
  </si>
  <si>
    <t>Les activités de l’entité sont cohérentes avec le projet associatif.</t>
  </si>
  <si>
    <t>Projet associatif et Rapport d'activité</t>
  </si>
  <si>
    <t>BP6</t>
  </si>
  <si>
    <t>Les activités de l’entité respectent les modes de relations et engagements réciproques énoncés dans la charte d’éthique/de déontologie</t>
  </si>
  <si>
    <t>Charte, Rapport d'activité, Catalogue activités</t>
  </si>
  <si>
    <t>Objectif G2 – DES ORGANES DE GOUVERNANCE AU FONCTIONNEMENT EFFECTIF</t>
  </si>
  <si>
    <t xml:space="preserve"> Un organe collégial d’administration qui élabore et met en œuvre - G2.1 </t>
  </si>
  <si>
    <t xml:space="preserve"> Un dispositif de contrôle interne structuré - G2.2 </t>
  </si>
  <si>
    <t xml:space="preserve"> Un contrôle externe - G2.3</t>
  </si>
  <si>
    <t xml:space="preserve"> Un organe délibérant qui approuve et contrôle- G2.4</t>
  </si>
  <si>
    <t>G2.1</t>
  </si>
  <si>
    <t>UN ORGANE COLLÉGIAL D’ADMINISTRATION QUI ÉLABORE ET MET EN ŒUVRE</t>
  </si>
  <si>
    <t>Un organe collégial d’administration conscient des enjeux stratégiques qui élabore, propose, pilote la mise en œuvre</t>
  </si>
  <si>
    <t>BP7</t>
  </si>
  <si>
    <t>L’entité assure le renouvellement de ses administrateurs personnes physiques. 
Elle s’organise selon les principes suivants : 
- l’appréciation ou la sollicitation des candidatures se fait sur la base des compétences diversifiées, des disponibilités, de l’adhésion aux valeurs, 
- limitation statutaire pour la durée cumulée des mandats.</t>
  </si>
  <si>
    <t>Focus thématique statuts - Exemple commenté - Janv 2020 
Focus Thématique Renouvellement des administrateurs - Nov 2020</t>
  </si>
  <si>
    <t>BP8</t>
  </si>
  <si>
    <t>Un fonctionnement effectif de l’organe collégial d’administration par 
- une participation active des administrateurs, 
- un (ou plusieurs) comités(s) spécialisé(s) (d’administrateurs et autres) aux rôles et mode de fonctionnement validés par l’organe collégial d’administration , préparent les dossiers pour éclairer les décisions; 
- un respect des critères de fréquence des réunions et d’assiduité des membres administrateurs ou dirigeants, 
- un envoi d’un dossier avant la réunion de l’organe collégial d’administration, 
- une évaluation annuelle collégiale de son fonctionnement.</t>
  </si>
  <si>
    <t>CR organe collégial d'administration, procédure fonctionnement de l'OCA, RI</t>
  </si>
  <si>
    <t>G2.2</t>
  </si>
  <si>
    <t>UN DISPOSITIF DE CONTROLE INTERNE STRUCTURE</t>
  </si>
  <si>
    <t xml:space="preserve">Un dispositif de contrôle interne adapté, défini par l’organe collégial d’administration  et audité par un comité spécialisé. </t>
  </si>
  <si>
    <t>BP9</t>
  </si>
  <si>
    <t xml:space="preserve">L’organe collégial d’administration  définit un dispositif de contrôle interne 
- en cohérence avec les délégations de pouvoirs données, 
- et ayant pour mission de lui donner une assurance raisonnable que : 
    o les activités sont menées dans le respect de ses valeurs et de sa mission sociale, 
    o les risques identifiés sont globalement maîtrisés (La gestion des risques est détaillée en Objectif G5). </t>
  </si>
  <si>
    <t>Procédure de contrôle interne, délégation de pouvoirs</t>
  </si>
  <si>
    <t>Fiche méthodologique Cartographie des risques - mars 2021
Trame Cartographie des Risques - mars 2021</t>
  </si>
  <si>
    <t>Focus thématique  Dispositif de contrôle interne - Février 2021  
Focus thématique Rédiger une Délégation de signature/pouvoirs   Janier 2020</t>
  </si>
  <si>
    <t>BP10</t>
  </si>
  <si>
    <t xml:space="preserve">L’organe collégial d’administration nomme un Comité spécialisé chargé de vérifier la réalité du contrôle interne, il rapporte à l’organe collégial d’administration. Il comprend au moins une personne qualifiée indépendante de l’entité. Les salariés et le Président n’en font pas partie. </t>
  </si>
  <si>
    <t>Fiche mission Comité spécialisé contrôle interne</t>
  </si>
  <si>
    <t>Fiche méthodologique comité spécialisé contrôle interne - Comité d'Audit - Mars 2020
Ex Comité d'Audit -Fiche de mission - Mai 2020</t>
  </si>
  <si>
    <t xml:space="preserve">Focus thématique  Dispositif de contrôle interne - Février 2021  </t>
  </si>
  <si>
    <t>G2.3</t>
  </si>
  <si>
    <t>UN CONTROLE EXTERNE</t>
  </si>
  <si>
    <t>Commissaire aux comptes</t>
  </si>
  <si>
    <t>BP11</t>
  </si>
  <si>
    <t>L’entité se dote d’un commissaire aux comptes quelle que soit sa taille.</t>
  </si>
  <si>
    <t>Rapport CAC</t>
  </si>
  <si>
    <t>Focus thématique - Apport du CAC - Mars 2022</t>
  </si>
  <si>
    <t>BP12</t>
  </si>
  <si>
    <t xml:space="preserve">Le président mandate le Comité spécialisé en charge du contrôle interne de suivre les recommandations du commissaire aux comptes notamment sur le contrôle interne. </t>
  </si>
  <si>
    <t>CR comité spécialisé en charge du contrôle interne</t>
  </si>
  <si>
    <t>G2.4</t>
  </si>
  <si>
    <t>UN ORGANE DELIBERANT QUI APPROUVE ET CONTRÔLE</t>
  </si>
  <si>
    <t>Une recherche de participation active des adhérents (ou des administrateurs pour les fondations)  pour assurer la qualité de la prise de décision par un organe délibérant informé qui approuve, amende ou rejette, et contrôle.</t>
  </si>
  <si>
    <t>BP13</t>
  </si>
  <si>
    <t xml:space="preserve">Les statuts limitent le cumul des procurations. </t>
  </si>
  <si>
    <t xml:space="preserve">Focus thématique statuts - Exemple commenté - Janvier 2020 </t>
  </si>
  <si>
    <t>BP14</t>
  </si>
  <si>
    <t xml:space="preserve">Le secrétariat des réunions de l’organe délibérant est assuré formellement. </t>
  </si>
  <si>
    <t>CR de réunion de l'organe délibérant</t>
  </si>
  <si>
    <t>BP15</t>
  </si>
  <si>
    <t xml:space="preserve">S’il existe un quorum statutaire, l’entité s’organise pour que la participation à la réunion de l’organe délibérant soit suffisante afin que ce quorum soit atteint à la première convocation. </t>
  </si>
  <si>
    <t>BP16</t>
  </si>
  <si>
    <t xml:space="preserve">Le vote à distance (par correspondance ou Internet) est organisé pour permettre l’expression du plus grand nombre. (association de plus de 50 membres). </t>
  </si>
  <si>
    <t>CR de l'organe délibérant/ Statuts/ RI</t>
  </si>
  <si>
    <t>BP17</t>
  </si>
  <si>
    <t xml:space="preserve"> Les rapports (y compris du Commissaire aux Comptes), comptes et projets des résolutions (dont nouveaux administrateurs) sont diffusés au moins 15 jours en amont de la réunion de l’organe délibérant. </t>
  </si>
  <si>
    <t>Convocation Organe délibérant</t>
  </si>
  <si>
    <t>BP18</t>
  </si>
  <si>
    <t xml:space="preserve">  Le rapport annuel présenté par la direction générale à l’organe délibérant aborde la mise en œuvre du plan stratégique et plus particulièrement les projets dans le domaine de la Responsabilité Sociétale.</t>
  </si>
  <si>
    <t>Rapport annuel</t>
  </si>
  <si>
    <t>Rapport annuel/ Plan stratégique</t>
  </si>
  <si>
    <t>Focus thématique Responsabilité Sociétale - RSE - decembre 2019</t>
  </si>
  <si>
    <t>Objectif G3 – UNE GESTION DÉSINTÉRESSÉE ET TRANSPARENTE, UN ENCADREMENT DES ACTIVITÉS LUCRATIVES</t>
  </si>
  <si>
    <t>Une gestion désintéressée et transparente – G3.1</t>
  </si>
  <si>
    <t xml:space="preserve">Un encadrement du cumul d’un emploi rémunéré et d’une fonction d’administrateur au sein de l’entité – G3.2 </t>
  </si>
  <si>
    <t>Un encadrement des activités lucratives – G3.3</t>
  </si>
  <si>
    <t>G3.1</t>
  </si>
  <si>
    <t xml:space="preserve">UNE GESTION DESINTERESSEE ET TRANSPARENTE </t>
  </si>
  <si>
    <t>Une administration à titre bénévole dans le respect des tolérances juridiques et fiscales</t>
  </si>
  <si>
    <t>BP19</t>
  </si>
  <si>
    <t xml:space="preserve">L’entité est administrée à titre bénévole par des personnes n’ayant elles-mêmes ou par personne interposée, aucun intérêt direct ou indirect dans les résultats de l’entité. </t>
  </si>
  <si>
    <t>Statuts, RI</t>
  </si>
  <si>
    <t xml:space="preserve">Absence de distribution d’excédents et de distribution d’actifs aux membres et aux dirigeants (directement ou indirectement) </t>
  </si>
  <si>
    <t>BP20</t>
  </si>
  <si>
    <t>L’entité ne procède à aucune distribution directe ou indirecte d’excédents, sous quelque forme que ce soit. Les membres de l’entité ou leurs ayant droit ne peuvent pas être déclarés attributaires d’une part quelconque de l’actif, sous réserve du droit de reprise des apport.</t>
  </si>
  <si>
    <t>Rapport du CAC, comptes annuels</t>
  </si>
  <si>
    <t>Des organes de gouvernance au fonctionnement effectif</t>
  </si>
  <si>
    <t xml:space="preserve">Un encadrement et contrôle des frais des dirigeants et administrateurs </t>
  </si>
  <si>
    <t>BP21</t>
  </si>
  <si>
    <t>Les frais des dirigeants élus et non élus sont encadrés et ne sont pas l’occasion de rémunérations indirectes : - ils sont appuyés de pièces justificatives et sont soumis à une procédure, - cette procédure, qui écarte notamment les dépenses somptuaires et celles hors de l’activité sociale, est placée sous le contrôle du comité spécialisé chargé de vérifier la réalité du contrôle interne.</t>
  </si>
  <si>
    <t>Procédure/ exemple avec comptable</t>
  </si>
  <si>
    <t>Focus Thématique Procédures - Novembre 2019</t>
  </si>
  <si>
    <t>En lien avec la Charte d’Ethique, mise en place et respect d'une procédure d'autorisation préalable des conventions passées avec les membres des organes d'administration ou de direction ou membre de comités spécialisés éventuellement constitués (comité scientifique, comité Rh, comité communication...)</t>
  </si>
  <si>
    <t>BP22</t>
  </si>
  <si>
    <t xml:space="preserve">Les dirigeants communiquent à l’entité la liste de toute autre entité dans laquelle ils exercent des fonctions d’administration ou de direction. </t>
  </si>
  <si>
    <t>Tableau de suivi des déclarations annuelles des administrateurs</t>
  </si>
  <si>
    <t>BP23</t>
  </si>
  <si>
    <t>Les conventions (achats, financements, autres) avec les dirigeants ou toute entité liée aux dirigeants font l’objet d’une procédure préalable de l’organe collégial d’administration dans les formes et conditions légales. Les conventions entre entités d’un même réseau sont concernées par cette procédure.</t>
  </si>
  <si>
    <t>PV d'Organe collégial d'administration</t>
  </si>
  <si>
    <t>BP24</t>
  </si>
  <si>
    <t>Le rapport spécial sur les conventions réglementées rédigé par le Commissaire aux comptes s’appuie sur la liste (à jour) des entités dans lesquelles les dirigeants exercent des fonctions d’Administration ou de Direction ainsi que sur la liste des conventions nouvelles et celles poursuivant leurs effets.</t>
  </si>
  <si>
    <t>Rapport spécial du CAC</t>
  </si>
  <si>
    <t>G3.2</t>
  </si>
  <si>
    <t>UN ENCADREMENT DU CUMUL D'UN EMPLOI REMUNERE ET D'UNE FONCTION D'ADMINISTRATEUR AU SEIN DE L'ENTITE</t>
  </si>
  <si>
    <t xml:space="preserve">Un contrôle de l’existence d’une fonction distincte effective.  Accord préalable de l’organe collégial d’administration. </t>
  </si>
  <si>
    <t>BP25</t>
  </si>
  <si>
    <t>Le cumul d’un emploi rémunéré et d’une fonction élective (à l’organe collégial d’administration) est soumis à des conditions spécifiques. La mission doit être définie, distincte des fonctions électives et faire l’objet d’un accord spécifique de l’organe collégial d’administration.</t>
  </si>
  <si>
    <t>Procédure RH/ PV d'Organe collégial d'administration</t>
  </si>
  <si>
    <t>BP26</t>
  </si>
  <si>
    <t xml:space="preserve">L’effectivité de la mission fait l’objet d’un contrôle (emploi du temps et réalisation des objectifs) par l’organe collégial d’administration ou le comité spécialisé nommé à cet effet. </t>
  </si>
  <si>
    <t>Fiche de mission</t>
  </si>
  <si>
    <t>G3.3</t>
  </si>
  <si>
    <t>UN ENCADREMENT DES ACTIVITES LUCRATIVES</t>
  </si>
  <si>
    <t>BP27</t>
  </si>
  <si>
    <t>Les activités à caractère lucratif doivent : 
- s’inscrire dans la mission sociale et contribuer à son développement, 
- respecter les règles comptables et fiscales ( sectorisation , filialisation, impact des seuils d’exonération) 
- ne pas être durablement déficitaires, 
- ne pas être l’occasion de rémunérations indirectes pour les dirigeants.</t>
  </si>
  <si>
    <t>Statuts, comptes annuels</t>
  </si>
  <si>
    <t xml:space="preserve"> </t>
  </si>
  <si>
    <t>Focus thématique activités lucratives</t>
  </si>
  <si>
    <t>DERNIERE LIGNE PRISE EN COMPTE DANS LA SYNTHESE. Si besoin, INSERER des lignes AU DESSUS de celle-ci.</t>
  </si>
  <si>
    <t>Objectifs G 4 5 6</t>
  </si>
  <si>
    <t>Objectif G4 – UN PLAN STRATÉGIQUE À MOYEN TERME RÉFLÉCHI</t>
  </si>
  <si>
    <t>Un plan stratégique à moyen terme ( 3 – 5 ans)</t>
  </si>
  <si>
    <t>BP28</t>
  </si>
  <si>
    <t>Existence d’un document de planification stratégique. 
Découlant du projet associatif, il s’organise en référence à la vision, la mission et les valeurs formulées dans le projet afin de tendre à sa réalisation ; 
  - Explicitant le modèle socio économique sur lequel repose l’entité, 
  - Définissant des objectifs stratégiques, il les décline en projets opérationnels pour leur réalisation, 
  - Incluant les thèmes de Responsabilité Sociétale et la référence aux objectifs de développement durable sur lesquels l’entité choisit de s’engager,  
  - Tenant compte des risques stratégiques, sectoriels et environnementaux propres à l’entité, 
  - Il est établi en connaissance des attentes des parties prenantes pour : 
     • L’identification des besoins, 
     • L’élaboration (ou l’amélioration) des actions et les modalités de mise en œuvre. 
     • Initier la démarche de mesure d’impact</t>
  </si>
  <si>
    <t>Plan stratégique</t>
  </si>
  <si>
    <t>Fiche méthodologique Plan stratégique - Novembre 2019
Fiche Méthodologique Cartographie des parties prenantes - Juin 2021
Cartographie des parties prenantes - Tableau d'analyse juin 2021
Fiche méthodologique Cartographie des risques - mars 2021
Trame Cartographie des Risques - mars 2021</t>
  </si>
  <si>
    <t>Focus thématique Responsabilité Sociétale -  RSE - Decembre 2019
Focus thématique Mesure d'Impact Social - Decembre 2019</t>
  </si>
  <si>
    <t>BP29</t>
  </si>
  <si>
    <t>Un plan stratégique élaboré avec les équipes pour y apporter des ajustements nécessaires puis approuvé par l’organe collégial d’administration, présenté à l’organe délibérant.</t>
  </si>
  <si>
    <t>PV Organe collégial d'dministration, PV Organe délibérant,</t>
  </si>
  <si>
    <t>Fiche méthodologique Plan stratégique - Novembre 2019</t>
  </si>
  <si>
    <t>BP30</t>
  </si>
  <si>
    <t>Un plan stratégique piloté dans sa mise en œuvre et son suivi par le bureau de  l’organe collégial d’administration,  guide l’action de l’entité à tous les niveaux.</t>
  </si>
  <si>
    <t>PV Organe collégial d'administration</t>
  </si>
  <si>
    <t>Objectif G5 –  UNE POLITIQUE DYNAMIQUE DE GESTION DES RISQUES</t>
  </si>
  <si>
    <t>Une méthodologie adaptée – G5.1</t>
  </si>
  <si>
    <t>Elaboration d’une procédure de gestion de crise – G5.2</t>
  </si>
  <si>
    <t>G5.1</t>
  </si>
  <si>
    <t xml:space="preserve">UNE METHODOLOGIE ADAPTEE </t>
  </si>
  <si>
    <t>Maîtrise des risques</t>
  </si>
  <si>
    <t>Recensement et évaluation au moyen d’une cartographie périodiquement actualisée</t>
  </si>
  <si>
    <t>BP31</t>
  </si>
  <si>
    <t>L’entité élabore collaborativement et met à jour la liste des principaux risques auxquels elle est confrontée à court et moyen terme. Elle en évalue la criticité en termes d’impact et de probabilité. Lorsqu’aucun changement n’est intervenu, la mise à jour est effectuée au minimum tous les 3 ans.</t>
  </si>
  <si>
    <t>Cartographie des risques</t>
  </si>
  <si>
    <t>Focus thématique RGPD - Novembre 2019</t>
  </si>
  <si>
    <t xml:space="preserve">Politique active de prévention ou de maitrise des risques validée et suivie par l’organe collégial d’administration </t>
  </si>
  <si>
    <t>BP32</t>
  </si>
  <si>
    <t xml:space="preserve">L’entité met en œuvre les plans d’actions, les procédures internes et les contrôles aptes à prévenir les principaux risques identifiés et à en réduire leurs impacts. </t>
  </si>
  <si>
    <t>sfsdf</t>
  </si>
  <si>
    <t>qsqs</t>
  </si>
  <si>
    <t>cartographie des risques, contrôle interne, CR comté spécialisé</t>
  </si>
  <si>
    <t>Focus thématique RGPD - Novembre 2019
Focus thématique  dispositif de contrôle interne - Février 2021
Focus thématique Procedures - Novembre - 2019</t>
  </si>
  <si>
    <t>G5.2</t>
  </si>
  <si>
    <t xml:space="preserve">ELABORATION D’UNE PROCEDURE DE GESTION DE CRISE </t>
  </si>
  <si>
    <t>BP33</t>
  </si>
  <si>
    <t xml:space="preserve"> L’entité élabore des scénarii de gestion de crise sur les risques majeurs auxquels elle est particulièrement exposée, et qui le nécessitent. Ils incluent si nécessaire un volet « communication de crise ».</t>
  </si>
  <si>
    <t>Procédure gestion de crise</t>
  </si>
  <si>
    <t>Focus thématique Scenarii gestion de crise - Novembre 2019</t>
  </si>
  <si>
    <t>Objectif G6 – UNE POLITIQUE DE GESTION DES RICHESSES HUMAINES INSPIRÉE PAR UNE RECHERCHE D’EXEMPLARITÉ SOCIALE</t>
  </si>
  <si>
    <t xml:space="preserve">Une répartition des missions, des compétences et des pouvoirs – G6.1 </t>
  </si>
  <si>
    <t xml:space="preserve">Une gestion guidée par la recherche de la qualité des conditions d’emploi et du développement - G6.2
des personnes – G6.2 </t>
  </si>
  <si>
    <t>Une politique salariale et de rémunération définie par l’organe collégial d’administration – G6.3</t>
  </si>
  <si>
    <t>G6.1</t>
  </si>
  <si>
    <t>Une répartition des missions, des compétences et des pouvoirs</t>
  </si>
  <si>
    <t xml:space="preserve">Les missions sont réparties en fonction des compétences des personnes et l’attribution des pouvoirs correspond à cette répartition. </t>
  </si>
  <si>
    <t>BP34</t>
  </si>
  <si>
    <t xml:space="preserve">L’entité se dote d’une procédure de recrutement avec : 
- une définition de poste avant toute décision d’embauche de salariés, 
- pour les cadres, la sélection des candidats faisant l’objet d’une double validation avant toute embauche, 
- pour les collaborateurs ayant des liens directs ou indirects de nature juridiques, financiers ou autres avec un dirigeant (élu ou salarié), une validation de l’organe collégial d’administration avant toute embauche </t>
  </si>
  <si>
    <t>Procédure de recrutement</t>
  </si>
  <si>
    <t>procédure RH recrutement et organigramme</t>
  </si>
  <si>
    <t>Focus thématique RH 
fiches de poste/fiches de mission - Novembre 2019
Focus thématique Bénévolat - Novembre 2019
Focus thématique Procedures - Novembre - 2019</t>
  </si>
  <si>
    <t>BP35</t>
  </si>
  <si>
    <t>L’entité dispose d’une description de son organisation du travail avec 
- définition des missions entre salariés, bénévoles et volontaires, 
- organigramme(s) à jour décrivant la répartition des responsabilités, 
- délégations de pouvoirs établies en cohérence avec l’organigramme, les statuts et, s’il y a lieu, le règlement intérieur. ,</t>
  </si>
  <si>
    <t>Fiches de poste, organigramme, délégation de pouvoirs</t>
  </si>
  <si>
    <t>Focus thématique RH fiche de poste / de mission,  - Novembre 2019 
Focus thématique - Le règlement Intérieur - decembre 2019
Focus thématique Bénévolat - Novembre 2019
Focus thématique Rédiger une Délégation de signature/pouvoirs   Janier 2020
Focus thématique Procedures - Novembre - 2019</t>
  </si>
  <si>
    <t>BP36</t>
  </si>
  <si>
    <t>Les nominations des membres du comité de direction et des comités spécialisés  font l’objet d’un aval de l’organe collégial d’administration.</t>
  </si>
  <si>
    <t>PV de l'organe colléégiaal d'administration</t>
  </si>
  <si>
    <t>G6.2</t>
  </si>
  <si>
    <t>Une gestion guidée par la recherche de la qualité des conditions d’emploi et du développement des personnes</t>
  </si>
  <si>
    <t>BP37</t>
  </si>
  <si>
    <t xml:space="preserve">L’entité dispose de documents décrivant les pratiques de gestion des richesses humaines permettant le développement des compétences de toutes les personnes bénévoles, volontaires et salariées : 
- charte du bénévolat approuvée par l’organe collégial d’administration 
- programme de formation pour les bénévoles et les salariés en adéquation avec les projets, 
- suivi périodique des contributions et besoin de développement  : bénévoles et volontaires (forme variable), salariés (entretien), 
- prévention de toute forme de discrimination dans la sélection et le développement de toutes les personnes. </t>
  </si>
  <si>
    <t>Charte du bénévolat, plan de formation, CR entretien annuel,…</t>
  </si>
  <si>
    <t xml:space="preserve">Focus thématique RH - Développement des compétences - Novembre 2019
Focus thématique Bénévolat - Novembre 2019
Focus thématique Procedures - Novembre - 2019  </t>
  </si>
  <si>
    <t>BP38</t>
  </si>
  <si>
    <t>L’entité dispose de documents décrivant les pratiques de gestion des richesses humaines respectant les attendus du droit social : 
- application d’une convention collective si étendue (s’imposant à toutes les entités du secteur) 
- présence et fonctionnement des Instances représentatives de personnel (IRP) 
- règlement intérieur salarié 
- santé, sécurité et conditions de travail pour tous : Document Unique d’Évaluation des Risques 
- prise en compte du droit au télétravail.</t>
  </si>
  <si>
    <t>RI, DUERP,…</t>
  </si>
  <si>
    <t>Focus thématique Procedures - Novembre - 2019</t>
  </si>
  <si>
    <t>G6.3</t>
  </si>
  <si>
    <t>Une politique salariale et de rémunération définie par l’organe collégial d’administration</t>
  </si>
  <si>
    <t>BP39</t>
  </si>
  <si>
    <t>L’entité dispose de documents décrivant les pratiques salariales et de rémunération approuvée par l’organe collégial d’administration. Elles sont en cohérence avec les pratiques du secteur d’activités et respectant l’échelle de rémunération de référence (convention collective applicable, à défaut étude de marché ou références du secteur).</t>
  </si>
  <si>
    <t>Politique RH</t>
  </si>
  <si>
    <t>Focus thématique Politique  de rémunération - Novembre 2019
Focus thématique Procedures - Novembre - 2019</t>
  </si>
  <si>
    <t>Objectifs G 7 8</t>
  </si>
  <si>
    <t>Objectif G7– UN RESPECT DES DONATEURS, FINANCEURS ET PARTENAIRES</t>
  </si>
  <si>
    <t xml:space="preserve">Une déontologie de la recherche de financements et de la collecte – G7.1 </t>
  </si>
  <si>
    <t>Une déontologie de la relation de partenariats – G7.2</t>
  </si>
  <si>
    <t>G7.1</t>
  </si>
  <si>
    <t>UNE DEONTOLOGIE DE LA RECHERCHE DE FINANCEMENTS ET DE LA COLLECTE</t>
  </si>
  <si>
    <t xml:space="preserve">L’organe collégial d’administration organise la définition, le suivi et le contrôle des règles déontologiques et des prescriptions règlementaires de collecte de dons et de recherche de financements. </t>
  </si>
  <si>
    <t>BP40</t>
  </si>
  <si>
    <t>L’organe collégial d’administration, ou un administrateur ou un comité spécialisé : 
- définit les principes déontologiques et techniques relatifs à l’organisation de la recherche de financements  la collecte et à la communication associée, 
- explicite le modèle socio économique de l’entité, 
- affirme son respect de la protection des données à caractère personnel des donateurs, 
Ces éléments sont portés à la connaissance des salariés, bénévoles ou prestataires en charge de leur bonne application.</t>
  </si>
  <si>
    <t>Procédure collecte de fonds</t>
  </si>
  <si>
    <t xml:space="preserve">Prise en compte de la volonté des donateurs ou financeurs et des réclamations </t>
  </si>
  <si>
    <t>BP41</t>
  </si>
  <si>
    <t xml:space="preserve">L’organe collégial d’administration veille particulièrement aux dispositions visant au respect de  la volonté du donateur ou financeur. </t>
  </si>
  <si>
    <t>PV de l'organe collégiaal d'administration</t>
  </si>
  <si>
    <t>Focus thématiques Reçus Fiscaux &amp; Modele - Novembre 2019</t>
  </si>
  <si>
    <t>BP42</t>
  </si>
  <si>
    <t>Les réclamations des donateurs sont suivies. Une réponse leur est apportée dans un délai maximal préétabli. Les améliorations qu’elles suggèrent sont étudiées et mises en place si retenues.</t>
  </si>
  <si>
    <t>Procédure traitement des réclamations</t>
  </si>
  <si>
    <t>Focus thématiques Reçus Fiscaux &amp; Modele  - Novembre 2019</t>
  </si>
  <si>
    <t>G7.2</t>
  </si>
  <si>
    <t xml:space="preserve">UNE DEONTOLOGIE DE LA RELATION DE PARTENARIATS </t>
  </si>
  <si>
    <t xml:space="preserve">L’organe collégial d’administration définit le cadre déontologique aux différentes étapes de la relation avec ses partenaires </t>
  </si>
  <si>
    <t>BP43</t>
  </si>
  <si>
    <t xml:space="preserve"> L’organe collégial d’administration : 
- définit les principes déontologiques de la relation avec ses partenaires, 
- participe à la construction du projet avec le partenaire, 
- définit les modalités de l’évaluation du partenariat et en analyse les résultats. 
Il peut confier ces missions à un administrateur ou un comité spécialisé. </t>
  </si>
  <si>
    <t>Conventions de partenariats, charte éthique</t>
  </si>
  <si>
    <t>Focus Thématique : Exemple de protocole de partenariat- Dec 2019</t>
  </si>
  <si>
    <t>Objectif G8 – UNE POLITIQUE DE COMMUNICATION ANIMÉE PAR UNE VOLONTÉ DE TRANSPARENCE</t>
  </si>
  <si>
    <t>COMMUNICATION AUX PARTIES PRENANTES</t>
  </si>
  <si>
    <t xml:space="preserve">Vision – Mission - Valeurs et principales activités, les autres fondamentaux et tout autre documents de références sont rappelés dans les supports de communication </t>
  </si>
  <si>
    <t>BP44</t>
  </si>
  <si>
    <t>Le projet associatif et les missions sociales de l'entité sont rappelées dans ses supports de communication.</t>
  </si>
  <si>
    <t>Brochures, site internet,…</t>
  </si>
  <si>
    <t>Fiche méthodologique Projet associatif - Novembre 2019
Fiche méthodologique Rapport Annuel - Novembre 2019</t>
  </si>
  <si>
    <t>BP45</t>
  </si>
  <si>
    <t xml:space="preserve">Les missions sociales sont utilisées pour individualiser les charges affectées dans les documents comptables. Elles sont clairement explicitées dans l’annexe des comptes annuels selon la règlementation en vigueur. </t>
  </si>
  <si>
    <t>Comptes annuels</t>
  </si>
  <si>
    <t>Fiche méthodologique Rapport Annuel - Novembre 2019</t>
  </si>
  <si>
    <t>BP46</t>
  </si>
  <si>
    <t>Les documents de référence (Statuts, rapport annuel et comptes) et les autres informations fondamentales (Projet associatif, Charte(s)) sont facilement accessibles (internet et tout autre canal de diffusion).</t>
  </si>
  <si>
    <t>Site internet, brochures,..</t>
  </si>
  <si>
    <t>Fiche méthodologique Projet associatif - Novembre 2019
Fiche méthodologique charte d'éthique / de déontologie - Novembre 2019
Fiche méthodologique Rapport Annuel - Novembre 2019</t>
  </si>
  <si>
    <t xml:space="preserve">Le plan stratégique est résumé dans un document synthétique et fait l’objet d’un partage en interne et d’une communication externe </t>
  </si>
  <si>
    <t>BP47</t>
  </si>
  <si>
    <t>Existence d’une version synthétique du plan, cohérente avec la version source, adaptée à la communication aux principales parties prenantes.</t>
  </si>
  <si>
    <t>Version synthétique du plan stratégique</t>
  </si>
  <si>
    <t>Fiche méthodologique Plan stratégique - Novembre 2019
Fiche Méthodologique Cartographie des parties prenantes - Juin 2021
Cartographie des parties prenantes - Tableau d'analyse juin 2021</t>
  </si>
  <si>
    <t xml:space="preserve">La politique de gestion des risques fait l’objet d’une communication interne </t>
  </si>
  <si>
    <t>BP48</t>
  </si>
  <si>
    <t>Une communication interne adaptée permet à l'ensemble des équipes (bénévoles, volontaires, salariés,) d'être informé des actions de maîtrise des risques mises en œuvre avec leur concours.</t>
  </si>
  <si>
    <t>Documents de communication interne</t>
  </si>
  <si>
    <t xml:space="preserve"> - et d’une communication externe aux partenaires</t>
  </si>
  <si>
    <t>BP49</t>
  </si>
  <si>
    <t>Les partenaires de l’entité sont informés des grandes lignes de sa politique de gestion des risques.</t>
  </si>
  <si>
    <t>Documents de communication externe</t>
  </si>
  <si>
    <t>Objectifs F1 2 3</t>
  </si>
  <si>
    <t>Objectif F1 – UNE COMPTABILITÉ GÉNÉRALE RÉGULIÈRE, SINCÈRE ET CONTRIBUANT A DONNER UNE IMAGE FIDÈLE</t>
  </si>
  <si>
    <t xml:space="preserve"> Organisation comptable – F1.1 </t>
  </si>
  <si>
    <t xml:space="preserve"> Tenue et traitement comptable  – F1.2 </t>
  </si>
  <si>
    <t xml:space="preserve"> Arrêté des comptes par l’organe habilité – F1.3 </t>
  </si>
  <si>
    <t xml:space="preserve"> Approbation des comptes par l’organe délibérant – F1.4</t>
  </si>
  <si>
    <t>F1.1</t>
  </si>
  <si>
    <t>ORGANISATION COMPTABLE</t>
  </si>
  <si>
    <t xml:space="preserve">Une Organisation comptable fiable et conforme respectant les normes de l’Autorité des Normes Comptables (ANC) </t>
  </si>
  <si>
    <t>BP50</t>
  </si>
  <si>
    <t>L’entité établit des comptes annuels (Bilan, Compte de résultat, Annexe) conformes aux normes en utilisant les trames de présentation préconisées par ces normes. En particulier l’annexe comprend outre les obligations légales toutes les informations nécessaires à la bonne compréhension des comptes.</t>
  </si>
  <si>
    <t>Un  Compte de Résultat par Origine et Destination et un Compte d’Emploi des Ressources exhaustifs 
et conformes</t>
  </si>
  <si>
    <t>BP51</t>
  </si>
  <si>
    <t>Pour les entités faisant appel public à la générosité, le Compte de Résultat par Origine et Destination et le  Compte d’Emploi des Ressources doivent être tous deux établis avec leur annexes conformément aux textes de l’ANC.</t>
  </si>
  <si>
    <t>CER, CROD</t>
  </si>
  <si>
    <t>BP52</t>
  </si>
  <si>
    <t>Des comptes annuels certifiés par le CAC et approuvés par l’organe habilité : 
- arrêtés par l’organe habilité tel que prévu dans les statuts ou le règlement intérieur 
- dont les informations financières (rapport de gestion, rapport du trésorier ou rapport financier selon la terminologie retenue par l’entité) sont couvertes par la mission du Commissaire aux comptes qui en vérifie la sincérité et la conformité avec les comptes annuels.  
- certifiés par le Commissaire aux comptes.
- approuvés par l’organe délibérant ou l’organe habilité par les statuts dans les 6 mois suivants la clôture.</t>
  </si>
  <si>
    <t>Rapport CAC, PV organe collégial d'administration, organe délibérant</t>
  </si>
  <si>
    <t>Focus thématique - Le règlement Intérieur - decembre 2019
Focus thématique - Apport du CAC - Mars 2022</t>
  </si>
  <si>
    <t>Cas des entités à structures multiples</t>
  </si>
  <si>
    <t>BP53</t>
  </si>
  <si>
    <t>Les entités qui démultiplient leur action au travers de structures juridiques distinctes, associations affiliées ou filiales, établissent selon le cas des comptes combinés ou consolidés. Ils sont approuvés par l’organe délibérant compétent.</t>
  </si>
  <si>
    <t xml:space="preserve">F1.2 </t>
  </si>
  <si>
    <t xml:space="preserve">TENUE ET TRAITEMENTS COMPTABLES </t>
  </si>
  <si>
    <t xml:space="preserve">Une tenue comptable et des traitements de qualité. </t>
  </si>
  <si>
    <t>BP54</t>
  </si>
  <si>
    <t>Les outils logiciels et matériels de tenue de comptabilité sont adaptés à la taille et à la complexité de l’entité. Ils sont sécurisés et régulièrement mis à jour.</t>
  </si>
  <si>
    <t>Entretien avec responsable comptabilité</t>
  </si>
  <si>
    <t>BP55</t>
  </si>
  <si>
    <t>Le responsable comptable, les personnels comptables et les prestataires extérieurs disposent des compétences techniques nécessaires à la réalisation de leurs tâches.</t>
  </si>
  <si>
    <t>BP56</t>
  </si>
  <si>
    <t xml:space="preserve"> La traçabilité entre les écritures et les pièces justificatives est avérée dans les deux sens, y compris dans les comptabilités auxiliaires d’établissements. </t>
  </si>
  <si>
    <t>F1.3</t>
  </si>
  <si>
    <t xml:space="preserve"> ARRETE DES COMPTES PAR L’ORGANE HABILITE </t>
  </si>
  <si>
    <t xml:space="preserve">L’organe collégial d’administration (ou habilité), bien informé des enjeux financiers, arrête les comptes annuels. </t>
  </si>
  <si>
    <t>BP57</t>
  </si>
  <si>
    <t xml:space="preserve">L’organe collégial d’administration ou l’organe habilité si prévu dans les statuts ou le règlement intérieur procède à l’arrêté des comptes annuels après présentation détaillée par le trésorier et les comités spécialisés (financier et comité chargé de vérifier la réalité du contrôle interne). Il mesure les enjeux. Il est attentif aux remarques éventuelles du Commissaire aux comptes. </t>
  </si>
  <si>
    <t>PV organe collégial d'administration</t>
  </si>
  <si>
    <t>F1.4</t>
  </si>
  <si>
    <t>APPROBATION DES COMPTES PAR L’ORGANE DELIBERANT</t>
  </si>
  <si>
    <t xml:space="preserve">L’organe délibérant, correctement informé des enjeux financiers de l’organisation, approuve les comptes. </t>
  </si>
  <si>
    <t>BP58</t>
  </si>
  <si>
    <t>La présentation des comptes à l’organe délibérant se fait avec un souci de pédagogie; les enjeux financiers sont soulignés.</t>
  </si>
  <si>
    <t>Objectif F2 – UNE INFORMATION FINANCIÈRE DE QUALITÉ, LISIBLE, ACCESSIBLE ET LARGEMENT DIFFUSÉE</t>
  </si>
  <si>
    <t xml:space="preserve"> Qualité (présentation, conformité, délai) – F2.1 </t>
  </si>
  <si>
    <t xml:space="preserve"> Lisibilité, Accessibilité et obligation légale de dépôt – F2.2</t>
  </si>
  <si>
    <t>F2.1</t>
  </si>
  <si>
    <t xml:space="preserve"> Qualité (présentation, conformité, délai)</t>
  </si>
  <si>
    <t xml:space="preserve">Une information financière de qualité </t>
  </si>
  <si>
    <t>BP59</t>
  </si>
  <si>
    <r>
      <rPr>
        <sz val="16"/>
        <color rgb="FFBC255E"/>
        <rFont val="Poppins"/>
      </rPr>
      <t>Présentation :</t>
    </r>
    <r>
      <rPr>
        <sz val="16"/>
        <color theme="1"/>
        <rFont val="Poppins"/>
      </rPr>
      <t xml:space="preserve"> La présentation et le contenu des documents (site, bulletin, rapport annuel) sont adaptés au type de public, avec l’objectif de faciliter la compréhension. </t>
    </r>
  </si>
  <si>
    <t>Fiche méthodologique : Rapport annuel  - Novembre 2019</t>
  </si>
  <si>
    <t>BP60</t>
  </si>
  <si>
    <r>
      <rPr>
        <sz val="16"/>
        <color rgb="FFBC255E"/>
        <rFont val="Poppins"/>
      </rPr>
      <t>Finesse :</t>
    </r>
    <r>
      <rPr>
        <sz val="16"/>
        <color theme="1"/>
        <rFont val="Poppins"/>
      </rPr>
      <t xml:space="preserve"> Le niveau de finesse des informations présentées permet de retracer l’activité et la situation financière de l’entité. Celle-ci utilise les possibilités d’adaptation ou de développement des rubriques. 
- chaque catégorie significative d’élément du modèle socio-économique fait l’objet d’une présentation séparée dans les états. 
- des postes et rubriques supplémentaires sont présentés au compte de résultat lorsqu’une telle présentation est pertinente pour comprendre la performance financière de l’entité.</t>
    </r>
  </si>
  <si>
    <t>BP61</t>
  </si>
  <si>
    <r>
      <rPr>
        <sz val="16"/>
        <color rgb="FFBC255E"/>
        <rFont val="Poppins"/>
      </rPr>
      <t xml:space="preserve"> Délai :</t>
    </r>
    <r>
      <rPr>
        <sz val="16"/>
        <color theme="1"/>
        <rFont val="Poppins"/>
      </rPr>
      <t xml:space="preserve"> Les délais de production, certification, approbation, diffusion des comptes participent  de la qualité de l’information financière. En particulier, les comptes annuels approuvés sont disponibles dans les 6 mois et diffusés au plus tard dans les 12 mois de la clôture. </t>
    </r>
  </si>
  <si>
    <t xml:space="preserve">Procédure </t>
  </si>
  <si>
    <t>F2.2</t>
  </si>
  <si>
    <t xml:space="preserve">LISIBILITE et ACCESSIBILITE </t>
  </si>
  <si>
    <t>Une information financière lisible et largement accessible.</t>
  </si>
  <si>
    <t>BP62</t>
  </si>
  <si>
    <t>Indivisibilité :  Toute présentation de données chiffrées est accompagnée des commentaires indispensables. En cas d’information par extraits, l’accès à l’information complète est aisée. En particulier, le site Internet permet le téléchargement des comptes annuels dans leur intégralité.</t>
  </si>
  <si>
    <t>Annexe comptes annuels</t>
  </si>
  <si>
    <t>BP63</t>
  </si>
  <si>
    <t>Pertinence :  Les ratios et graphiques utilisés correspondent à la réalité qu’ils illustrent et ne donnent pas une image décalée. Par exemple, la répartition des emplois par missions est analysée sur l’ensemble des emplois (hors reports et excédents), le coût de la collecte est apprécié par rapport au montant collecté (hors autres ressources), etc.</t>
  </si>
  <si>
    <t>Rapport annuel, CER,..</t>
  </si>
  <si>
    <r>
      <t xml:space="preserve">BP46 </t>
    </r>
    <r>
      <rPr>
        <sz val="10"/>
        <color rgb="FFBC255E"/>
        <rFont val="Poppins"/>
      </rPr>
      <t>(rappel)</t>
    </r>
  </si>
  <si>
    <r>
      <rPr>
        <sz val="16"/>
        <color rgb="FFBC255E"/>
        <rFont val="Poppins"/>
      </rPr>
      <t>Accessibilité :</t>
    </r>
    <r>
      <rPr>
        <sz val="16"/>
        <color theme="1"/>
        <rFont val="Poppins"/>
      </rPr>
      <t xml:space="preserve"> Les documents de référence (Statuts, rapport annuel et comptes …) et les autres informations fondamentales (Projet associatif, Charte(s)) sont facilement accessibles (internet et tout autre canal de diffusion). </t>
    </r>
  </si>
  <si>
    <t>BP64</t>
  </si>
  <si>
    <r>
      <rPr>
        <sz val="16"/>
        <color rgb="FFBC255E"/>
        <rFont val="Poppins"/>
      </rPr>
      <t>Publicité :</t>
    </r>
    <r>
      <rPr>
        <sz val="16"/>
        <color theme="1"/>
        <rFont val="Poppins"/>
      </rPr>
      <t xml:space="preserve"> L’entité respecte ses obligations légales de publication des comptes quand elle y est astreinte</t>
    </r>
  </si>
  <si>
    <t>Site JOAFE</t>
  </si>
  <si>
    <t xml:space="preserve">Focus thématiqque Obligations Légales de Publications - Mars 2022  </t>
  </si>
  <si>
    <t>Objectif F3 – UN OUTIL DE GESTION BUDGÉTAIRE PERFORMANT, COHERENT ET FIABLE</t>
  </si>
  <si>
    <t>UNE COMPTABILITE ANALYTIQUE MULTI- AXIALE - F 3.1</t>
  </si>
  <si>
    <t>COHERENCE COMPTABILITE ANALYTIQUE /GENERALE - F 3.2</t>
  </si>
  <si>
    <t xml:space="preserve">PROCESSUS BUDGETAIRE - F 3.3 </t>
  </si>
  <si>
    <t>F3.1</t>
  </si>
  <si>
    <t>UNE COMPTABILITE ANALYTIQUE MULTI- AXIALE</t>
  </si>
  <si>
    <t xml:space="preserve">Une Comptabilité multi- axiale permettant un classement par nature, origine ou destination et par mission ou programme </t>
  </si>
  <si>
    <t>BP65</t>
  </si>
  <si>
    <r>
      <rPr>
        <sz val="16"/>
        <color rgb="FFBC255E"/>
        <rFont val="Poppins"/>
      </rPr>
      <t xml:space="preserve">Continuité : </t>
    </r>
    <r>
      <rPr>
        <sz val="16"/>
        <color theme="1"/>
        <rFont val="Poppins"/>
      </rPr>
      <t xml:space="preserve"> L’imputation des emplois et ressources par Origine ou Destination (C.R.O.D.),  par missions ou  rubriques du C.E.R. est établie préférentiellement  lors de leur comptabilisation, et non par retraitement manuel a posteriori. Les différentes imputations (par nature, par origine ou destination et par mission) sont si possible réalisées simultanément. </t>
    </r>
  </si>
  <si>
    <t>Procédure comptable, CROD, CER</t>
  </si>
  <si>
    <t>BP66</t>
  </si>
  <si>
    <r>
      <rPr>
        <sz val="16"/>
        <color rgb="FFBC255E"/>
        <rFont val="Poppins"/>
      </rPr>
      <t>Précision :</t>
    </r>
    <r>
      <rPr>
        <sz val="16"/>
        <color theme="1"/>
        <rFont val="Poppins"/>
      </rPr>
      <t xml:space="preserve">  Cette comptabilité  comprend le classement des emplois de fonds par mission et par origine ou destination. Elle est destinée à  analyser le coût des différentes actions engagées dans le cadre des programmes. Cette individualisation des missions répond aux règles de finesse de l’indicateur 60. </t>
    </r>
  </si>
  <si>
    <t>F3.2</t>
  </si>
  <si>
    <t>COHERENCE COMPTABILITE ANALYTIQUE /GENERALE</t>
  </si>
  <si>
    <t xml:space="preserve">Une cohérence entre les analyses par mission et la comptabilité générale  </t>
  </si>
  <si>
    <t>BP67</t>
  </si>
  <si>
    <r>
      <rPr>
        <sz val="16"/>
        <color rgb="FFBC255E"/>
        <rFont val="Poppins"/>
      </rPr>
      <t>Traçabilité :</t>
    </r>
    <r>
      <rPr>
        <sz val="16"/>
        <color theme="1"/>
        <rFont val="Poppins"/>
      </rPr>
      <t xml:space="preserve"> Les méthodes et l’organisation comptable permettent d’assurer une symétrie entre les résultats analytiques et les données de la comptabilité générale. La traçabilité des imputations et répartitions éventuelles est assurée. </t>
    </r>
  </si>
  <si>
    <t>Comptes analytiques</t>
  </si>
  <si>
    <t>F3.3</t>
  </si>
  <si>
    <t>PROCESSUS BUDGETAIRE</t>
  </si>
  <si>
    <t xml:space="preserve">Un processus budgétaire efficace </t>
  </si>
  <si>
    <t>BP68</t>
  </si>
  <si>
    <t xml:space="preserve">Le processus budgétaire est formalisé (calendrier/ mode opératoire) et actualisé. </t>
  </si>
  <si>
    <t>Processus budgétaire</t>
  </si>
  <si>
    <t>BP69</t>
  </si>
  <si>
    <t xml:space="preserve">Le processus budgétaire est collaboratif et contradictoire. Il permet de définir la responsabilité des différents acteurs sur les différentes actions, et d’y associer des indicateurs de performance. </t>
  </si>
  <si>
    <t>BP70</t>
  </si>
  <si>
    <r>
      <rPr>
        <sz val="16"/>
        <color rgb="FFBC255E"/>
        <rFont val="Poppins"/>
      </rPr>
      <t xml:space="preserve">Equilibre Emplois-Ressources </t>
    </r>
    <r>
      <rPr>
        <sz val="16"/>
        <color theme="1"/>
        <rFont val="Poppins"/>
      </rPr>
      <t xml:space="preserve">: Le budget comprend la présentation des emplois et des ressources, ventilés par mission(s) faisant ressortir l’évolution de la situation financière de l’entité. Il comprend également un tableau de trésorerie prévisionnelle mensuelle sur 12 mois. </t>
    </r>
  </si>
  <si>
    <t>Budget prévisionnel</t>
  </si>
  <si>
    <t>Budget prévisionnel et tableau de trésorerie prévisionnel</t>
  </si>
  <si>
    <t>BP71</t>
  </si>
  <si>
    <r>
      <rPr>
        <sz val="16"/>
        <color rgb="FFBC255E"/>
        <rFont val="Poppins"/>
      </rPr>
      <t>Performance :</t>
    </r>
    <r>
      <rPr>
        <sz val="16"/>
        <color theme="1"/>
        <rFont val="Poppins"/>
      </rPr>
      <t xml:space="preserve"> Le budget annuel présente les actions, les coûts associés, les objectifs poursuivis, les résultats déjà réalisés et les prévisions mesurés au moyen d’indicateurs précis et motivés.</t>
    </r>
  </si>
  <si>
    <t>Objectifs P&amp;E 1 2 3</t>
  </si>
  <si>
    <t>Objectif P&amp;E1 – UN SYSTEME COMPLET DE PILOTAGE</t>
  </si>
  <si>
    <t>Une organisation d’un contrôle de gestion – P&amp;E.1.1</t>
  </si>
  <si>
    <t xml:space="preserve">Une organisation des informations – P&amp;E.1.2 </t>
  </si>
  <si>
    <t xml:space="preserve">Une méthode de gestion de projet – P&amp;E.1.3 </t>
  </si>
  <si>
    <t>Des comparaisons en interne et en externe – P&amp;E.1.4</t>
  </si>
  <si>
    <t>P&amp;E1.1</t>
  </si>
  <si>
    <t>UNE ORGANISATION DU CONTRÔLE DE GESTION</t>
  </si>
  <si>
    <t xml:space="preserve">L’entité dispose d’une organisation formalisée de la fonction/mission de  « contrôle de gestion » </t>
  </si>
  <si>
    <t>BP72</t>
  </si>
  <si>
    <t>L’entité dispose d’un plan de contrôle pour s’assurer de la réalité et de l’efficacité de ses actions. Basé sur les contrôles par la hiérarchie et sur la fonction contrôle de gestion de l’entité, il permet d’assurer un contrôle régulier et cohérent de l’ensemble des activités au regard des principes d’efficacité et d’efficience.</t>
  </si>
  <si>
    <t>Plan de contrôle</t>
  </si>
  <si>
    <t>Focus Thématique - Modèle commenté du Plan de Contrôle  (juin 2022)
Focus thématique  dispositif de contrôle interne - Février 2021
Focus Thématique Contrôle de Gestion - Décembre 2019</t>
  </si>
  <si>
    <t>BP73</t>
  </si>
  <si>
    <t>Ce plan de contrôle prend en compte les conclusions de l’ensemble des contrôles externes ou internes afin de disposer d’une vision globale de l’activité.</t>
  </si>
  <si>
    <t>Focus Thématique Contrôle de Gestion Décembre 2019
Focus Thématique - Modèle commenté du Plan de Contrôle  (juin 2022)</t>
  </si>
  <si>
    <t>BP74</t>
  </si>
  <si>
    <t>L’organisation du contrôle de gestion est audité par le comité spécialisé chargé de vérifier la réalité du contrôle interne.</t>
  </si>
  <si>
    <t>CR du comité spécialisé</t>
  </si>
  <si>
    <t xml:space="preserve"> Fiche méthodologique comité spécialisé contrôle interne - Comité d'Audit - Mars 2020
Ex Comité d'Audit -Fiche de mission - Mai 2020</t>
  </si>
  <si>
    <t xml:space="preserve">Focus Thématique Contrôle de Gestion 
Décembre 2019 </t>
  </si>
  <si>
    <t xml:space="preserve">P&amp;E1.2 </t>
  </si>
  <si>
    <t>ORGANISATION DES INFORMATIONS</t>
  </si>
  <si>
    <t xml:space="preserve">L’entité définit et organise ses informations de façon à disposer de données fiables, cohérentes et validées pour piloter son action </t>
  </si>
  <si>
    <t>BP75</t>
  </si>
  <si>
    <t>La gestion des informations et leurs outils de traitement permettent à l’entité de disposer de la bonne information nécessaire au pilotage.</t>
  </si>
  <si>
    <t>P&amp;E1.3</t>
  </si>
  <si>
    <t xml:space="preserve"> GESTION DE PROJET </t>
  </si>
  <si>
    <t xml:space="preserve">L’entité dispose d’une méthode de gestion des projets pour ses projets significatifs </t>
  </si>
  <si>
    <t>BP76</t>
  </si>
  <si>
    <t>La méthodologie de gestion de projet est utilisée, avant (phase de choix), pendant (pilotage et suivi) et après (évaluation réalisée) la réalisation de chaque projet;</t>
  </si>
  <si>
    <t>Fiche projet</t>
  </si>
  <si>
    <t>Focus thématiqque méthodologie - conduite  de projet  - Décembre 2019</t>
  </si>
  <si>
    <t>BP77</t>
  </si>
  <si>
    <t>Cette méthodologie intègre l’évaluation selon les critères de Pertinence, de Cohérence, d’Efficacité, d’Efficience et d’Impact.</t>
  </si>
  <si>
    <t>BP78</t>
  </si>
  <si>
    <t>Les projets réalisés alimentent les démarches d’amélioration continue et de comparaison.</t>
  </si>
  <si>
    <t>P&amp;E1.4</t>
  </si>
  <si>
    <t xml:space="preserve">COMPARAISON EN INTERNE ET EXTERNE </t>
  </si>
  <si>
    <t xml:space="preserve">L’entité recherche des points de comparaison en interne et externe (articulation avec le territoire et l’écosystème) dans l’analyse des performances. </t>
  </si>
  <si>
    <t>BP79</t>
  </si>
  <si>
    <r>
      <rPr>
        <sz val="16"/>
        <color rgb="FFBC255E"/>
        <rFont val="Poppins"/>
      </rPr>
      <t>Comparaison Interne :</t>
    </r>
    <r>
      <rPr>
        <sz val="16"/>
        <color theme="1"/>
        <rFont val="Poppins"/>
      </rPr>
      <t xml:space="preserve"> L'entité dispose de tableaux comparatifs d’efficacité et d’efficience, en particulier pour les projets d’importance significative. Elle les  utilise pour diagnostiquer et favoriser les bonnes pratiques comme pour identifier les contre-performances et les réduire. </t>
    </r>
  </si>
  <si>
    <t>BP80</t>
  </si>
  <si>
    <r>
      <rPr>
        <sz val="16"/>
        <color rgb="FFBC255E"/>
        <rFont val="Poppins"/>
      </rPr>
      <t>Comparaison Externe :</t>
    </r>
    <r>
      <rPr>
        <sz val="16"/>
        <color theme="1"/>
        <rFont val="Poppins"/>
      </rPr>
      <t xml:space="preserve"> L’entité conduit des actions de veille comparative. Ces travaux périodiques contribuent à améliorer les procédures et les pratiques et éventuellement à orienter le projet associatif.</t>
    </r>
  </si>
  <si>
    <t>Benchmark externe</t>
  </si>
  <si>
    <t>Objectif P&amp;E2 – DES OUTILS DE PILOTAGE COMME AIDE À LA DÉCISION</t>
  </si>
  <si>
    <t>Un pilotage par indicateurs – E.2.1</t>
  </si>
  <si>
    <t>Des tableaux de bords – E.2.2</t>
  </si>
  <si>
    <t>P&amp;E2.1</t>
  </si>
  <si>
    <t>UN PILOTAGE PAR INDICATEURS</t>
  </si>
  <si>
    <t>L’entité utilise une méthode de pilotage pour l’ensemble de ses missions sociales, de ses ressources et de ses frais de fonctionnement et de recherche de financements en connaissance des attentes des parties prenantes. 
Elle est fondée sur la fixation d’objectifs, de plan(s) d’action(s) nécessaire(s) à la réalisation des objectifs, appuyés sur des indicateurs aisément vérifiables assortis, de valeurs cibles.</t>
  </si>
  <si>
    <t>BP81</t>
  </si>
  <si>
    <t>Les outils de pilotage de l’organe collégial d’administration s'appuient sur des objectifs, des indicateurs de mesure et des valeurs cibles.</t>
  </si>
  <si>
    <t>Tableau de bord OCA</t>
  </si>
  <si>
    <t>BP82</t>
  </si>
  <si>
    <t>Les contributions volontaires en nature sont prises en compte dans le pilotage. L’entité les quantifie et les valorise. Elle en indique alors le montant dans les comptes annuels et en précise les modalités d’évaluation.</t>
  </si>
  <si>
    <t>CER</t>
  </si>
  <si>
    <t>P&amp;E2.2</t>
  </si>
  <si>
    <t>DES TABLEAUX DE BORD</t>
  </si>
  <si>
    <t xml:space="preserve">Un système de tableaux de bord stratégique et opérationnel permet le pilotage de l’entité </t>
  </si>
  <si>
    <t>BP83</t>
  </si>
  <si>
    <r>
      <t xml:space="preserve">L’entité dispose d’un tableau de bord stratégique permettant de s’assurer de la permanence de la cohérence entre le plan stratégique (cf. B.P. 28) et les ressources du modèle socioéconomique mobilisées : richesses humaines, ressources financières et alliances stratégiques. 
</t>
    </r>
    <r>
      <rPr>
        <i/>
        <sz val="16"/>
        <color theme="1"/>
        <rFont val="Poppins"/>
      </rPr>
      <t xml:space="preserve">Note : Les alliances stratégiques se concrétisent au sein du territoire par des démarches de co-construction avec les parties prenantes. </t>
    </r>
  </si>
  <si>
    <t>Tableau de bord stratégique</t>
  </si>
  <si>
    <t>Fiche méthodologique tableau de bord - Novembre 2019
Fiche Méthodologique Cartographie des parties prenantes - Juin 2021
Cartographie des parties prenantes - Tableau d'analyse juin 2021</t>
  </si>
  <si>
    <t>BP84</t>
  </si>
  <si>
    <t xml:space="preserve">Les principaux responsables opérationnels disposent d’un tableau de bord opérationnel reprenant les indicateurs associés aux objectifs et aux plans d’action </t>
  </si>
  <si>
    <t>Tableau de bord opérationnel</t>
  </si>
  <si>
    <t>Fiche méthodologique tableau de bord - Novembre 2019</t>
  </si>
  <si>
    <t>BP85</t>
  </si>
  <si>
    <t xml:space="preserve">Des tableaux de synthèse sont destinés à la Direction Générale et à l’organe collégial d’administration, selon des fréquences adaptées à leurs besoins. </t>
  </si>
  <si>
    <t>Tableau de bord de synthése</t>
  </si>
  <si>
    <t>Objectif P&amp;E3 – DES MESURES ET ÉVALUATION DE L’EFFICACITÉ, L’EFFICIENCE ET DE L’IMPACT</t>
  </si>
  <si>
    <t xml:space="preserve"> Mesure de l’efficacité – P&amp;E3.1 </t>
  </si>
  <si>
    <t xml:space="preserve"> Mesure de l’efficience – P&amp;E3.2 </t>
  </si>
  <si>
    <t xml:space="preserve"> Evaluation de l’impact social – P&amp;E3.3</t>
  </si>
  <si>
    <t>P&amp;E3.1</t>
  </si>
  <si>
    <t xml:space="preserve">MESURE DE L’EFFICACITE </t>
  </si>
  <si>
    <t>L’entité mesure l’efficacité de son action en s’assurant de l’atteinte des objectifs fixés.</t>
  </si>
  <si>
    <t>BP86</t>
  </si>
  <si>
    <t>L’entité mesure l’atteinte de ses objectifs grâce à des indicateurs prédéfinis pour chaque objectif et par rapport aux valeurs cibles.</t>
  </si>
  <si>
    <t>Tableaux de bord</t>
  </si>
  <si>
    <t>P&amp;E3.2</t>
  </si>
  <si>
    <t xml:space="preserve">MESURE DE L’EFFICIENCE </t>
  </si>
  <si>
    <t xml:space="preserve">L’entité s’assure de l’atteinte de ses objectifs au meilleur coût, en maitrisant les ressources mobilisées Les coûts imputables aux missions sociales, les coûts de fonctionnement et de recherche de financements, font l’objet d’un suivi budgétaire dans un objectif de maîtrise de ces coûts. </t>
  </si>
  <si>
    <t>BP87</t>
  </si>
  <si>
    <t>L’entité se dote d’indicateurs et de ratios permettant de mesurer les coûts de fonctionnement de l’activité récurrente comme des projets d’importance significative.</t>
  </si>
  <si>
    <t>BP88</t>
  </si>
  <si>
    <t>L’entité se dote d’indicateurs et de ratios permettant de mesurer les coûts d’appel à la générosité ou des autres recherches de financements.</t>
  </si>
  <si>
    <t>P&amp;E3.3</t>
  </si>
  <si>
    <t xml:space="preserve">EVALUATION DE L’IMPACT </t>
  </si>
  <si>
    <t>L’entité s’engage dans une démarche d’évaluation de l’impact de ses actions pour mieux piloter, démontrer et s’améliorer.</t>
  </si>
  <si>
    <t>BP89</t>
  </si>
  <si>
    <t>L’entité s’engage dans une méthodologie lui permettant de mesurer son impact. Cette méthodologie inclut notamment : 
- l’identification des parties prenantes concernées par l’action évaluée, 
- la description qualitative et quantitative de l’impact des actions menées.</t>
  </si>
  <si>
    <t>Etude mesure d'impact</t>
  </si>
  <si>
    <t xml:space="preserve">
Fiche Méthodologique Cartographie des parties prenantes - Juin 2021
Cartographie des parties prenantes - Tableau d'analyse juin 2021</t>
  </si>
  <si>
    <t>Focus thématique Mesure d'Impact Social - Decembre 2019</t>
  </si>
  <si>
    <t>,</t>
  </si>
  <si>
    <t>BP90</t>
  </si>
  <si>
    <t xml:space="preserve">Cette méthodologie de mesure d’impact doit permettre à l’entité de mesurer, argumenter et de s’inscrire dans une démarche d’amélioration continue. </t>
  </si>
  <si>
    <t>Focus thématique évaluation de l'impact</t>
  </si>
  <si>
    <t>SYNTHESE</t>
  </si>
  <si>
    <t>Cette plage ainsi que les graphiques se remplissent automatiquement</t>
  </si>
  <si>
    <t>Evaluation selon degré de maturité de la pratique</t>
  </si>
  <si>
    <t>EN COURS</t>
  </si>
  <si>
    <t>Evaluation des BP en cours</t>
  </si>
  <si>
    <t>GOUVERNANCE (49 BP)</t>
  </si>
  <si>
    <t>Nombre de
bonnes pratiques</t>
  </si>
  <si>
    <t>Existe et documentée</t>
  </si>
  <si>
    <t>A perfectionner et/ou à documenter</t>
  </si>
  <si>
    <t>Naissante</t>
  </si>
  <si>
    <t>Score
Organisme</t>
  </si>
  <si>
    <t>Score MAXI
possible</t>
  </si>
  <si>
    <t>Performance
Organisme
(Hors N/A)</t>
  </si>
  <si>
    <t>FONDAMENTAUX ASSOCIATIFS (6)</t>
  </si>
  <si>
    <t>FONDAM. ASSOCIATIFS</t>
  </si>
  <si>
    <t>ORGANES DE GOUVERNANCE (12)</t>
  </si>
  <si>
    <t>ORGANES GOUVERNANCE</t>
  </si>
  <si>
    <t>GESTION DESINTERESSEE (9)</t>
  </si>
  <si>
    <t>GESTION DESINTERESSEE</t>
  </si>
  <si>
    <t>PLAN STRATEGIQUE (3)</t>
  </si>
  <si>
    <t>PLAN STRATEGIQUE</t>
  </si>
  <si>
    <t>GESTION DES RISQUES (3)</t>
  </si>
  <si>
    <t>GESTION DES RISQUES</t>
  </si>
  <si>
    <t>GESTION DES RICHESSES HUMAINES (6)</t>
  </si>
  <si>
    <t>GESTION RICH. HUMAINES</t>
  </si>
  <si>
    <t>RESPECT DES DONATEURS, FINANCEURS ET PARTENAIRES (4)</t>
  </si>
  <si>
    <t>RESPECT PARTENAIRES</t>
  </si>
  <si>
    <t>POLITIQUE DE COMMUNICATION (6)</t>
  </si>
  <si>
    <t>POLITIQUE COMM.</t>
  </si>
  <si>
    <t>S/S TOTAL</t>
  </si>
  <si>
    <t>GOUVERNANCE</t>
  </si>
  <si>
    <t>FINANCIER (22 BP)</t>
  </si>
  <si>
    <t>COMPTABILITE GENERALE (9)</t>
  </si>
  <si>
    <t>COMPTABILITE GENERALE</t>
  </si>
  <si>
    <t>INFORMATION FINANCIERE ET COMPTABLE (6)</t>
  </si>
  <si>
    <t>INFO FINANC. ET COMPTA</t>
  </si>
  <si>
    <t>GESTION BUDGETAIRE (7)</t>
  </si>
  <si>
    <t>GESTION BUDGETAIRE</t>
  </si>
  <si>
    <t>FINANCIER</t>
  </si>
  <si>
    <t>PILOTAGE ET EVALUATION (19 BP)</t>
  </si>
  <si>
    <t>UN SYSTÈME COMPLET DE PILOTAGE (9)</t>
  </si>
  <si>
    <t>SYSYTEME DE PILOTAGE</t>
  </si>
  <si>
    <t>DES OUTILS DE PILOTAGE (5)</t>
  </si>
  <si>
    <t>OUTILS DE PILOTAGE</t>
  </si>
  <si>
    <t>DES MESURES ET EVALUATIONS (5)</t>
  </si>
  <si>
    <t>MESURES ET EVALUATIONS</t>
  </si>
  <si>
    <t>PILOTAGE ET EVALUATION</t>
  </si>
  <si>
    <t>TOTAL</t>
  </si>
  <si>
    <t xml:space="preserve">% "Existe et documentée" </t>
  </si>
  <si>
    <t>ETAT DES LIEUX AVANT (NECESSAIRE POUR ALIMENTER LES GRAPHES AVANT-APRES)</t>
  </si>
  <si>
    <t>Les VALEURS du tableau ci-dessous doivent être COPIER-COLLER VALEURS depuis le tableau du dessus</t>
  </si>
  <si>
    <t xml:space="preserve"> FIN DE  DIAG</t>
  </si>
  <si>
    <t>Evaluation des BP figée en fin de diagnostic ou en début de phase post-label</t>
  </si>
  <si>
    <t>EXEMPLE AU HASARD POUR ILLUSTRATION GRAPHES</t>
  </si>
  <si>
    <t xml:space="preserve">FINANCIER       </t>
  </si>
  <si>
    <t>Transmis à IDEAS (Cochez si oui)</t>
  </si>
  <si>
    <r>
      <t>•</t>
    </r>
    <r>
      <rPr>
        <sz val="18"/>
        <color rgb="FF6FBDB1"/>
        <rFont val="Calibri"/>
        <family val="2"/>
      </rPr>
      <t>Statuts</t>
    </r>
  </si>
  <si>
    <r>
      <t>•</t>
    </r>
    <r>
      <rPr>
        <sz val="18"/>
        <color rgb="FF6FBDB1"/>
        <rFont val="Calibri"/>
        <family val="2"/>
      </rPr>
      <t>Projet associatif</t>
    </r>
  </si>
  <si>
    <r>
      <t>•</t>
    </r>
    <r>
      <rPr>
        <sz val="18"/>
        <color rgb="FF6FBDB1"/>
        <rFont val="Calibri"/>
        <family val="2"/>
      </rPr>
      <t>Cartographie parties prenantes</t>
    </r>
  </si>
  <si>
    <r>
      <t>•</t>
    </r>
    <r>
      <rPr>
        <sz val="18"/>
        <color rgb="FF6FBDB1"/>
        <rFont val="Calibri"/>
        <family val="2"/>
      </rPr>
      <t>Charte éthique</t>
    </r>
  </si>
  <si>
    <r>
      <t>•</t>
    </r>
    <r>
      <rPr>
        <sz val="18"/>
        <color rgb="FF6FBDB1"/>
        <rFont val="Calibri"/>
        <family val="2"/>
      </rPr>
      <t>Mission comité audit</t>
    </r>
  </si>
  <si>
    <r>
      <t>•</t>
    </r>
    <r>
      <rPr>
        <sz val="18"/>
        <color rgb="FF6FBDB1"/>
        <rFont val="Calibri"/>
        <family val="2"/>
      </rPr>
      <t>Plan stratégique</t>
    </r>
  </si>
  <si>
    <r>
      <t>•</t>
    </r>
    <r>
      <rPr>
        <sz val="18"/>
        <color rgb="FF6FBDB1"/>
        <rFont val="Calibri"/>
        <family val="2"/>
      </rPr>
      <t>Cartographie des risques</t>
    </r>
  </si>
  <si>
    <r>
      <t>•</t>
    </r>
    <r>
      <rPr>
        <sz val="18"/>
        <color rgb="FF6FBDB1"/>
        <rFont val="Calibri"/>
        <family val="2"/>
      </rPr>
      <t>Rapport annuel</t>
    </r>
  </si>
  <si>
    <t>FINANCE</t>
  </si>
  <si>
    <r>
      <t>•</t>
    </r>
    <r>
      <rPr>
        <sz val="18"/>
        <color rgb="FFB7BF46"/>
        <rFont val="Calibri"/>
        <family val="2"/>
      </rPr>
      <t>Comptes annuels</t>
    </r>
  </si>
  <si>
    <r>
      <t>•</t>
    </r>
    <r>
      <rPr>
        <sz val="18"/>
        <color rgb="FFB7BF46"/>
        <rFont val="Calibri"/>
        <family val="2"/>
      </rPr>
      <t>Rapport du CAC</t>
    </r>
  </si>
  <si>
    <r>
      <t>•</t>
    </r>
    <r>
      <rPr>
        <sz val="18"/>
        <color rgb="FFB7BF46"/>
        <rFont val="Calibri"/>
        <family val="2"/>
      </rPr>
      <t>Rapport spécial CAC</t>
    </r>
  </si>
  <si>
    <r>
      <t>•</t>
    </r>
    <r>
      <rPr>
        <sz val="18"/>
        <color rgb="FFB7BF46"/>
        <rFont val="Calibri"/>
        <family val="2"/>
      </rPr>
      <t>Budget prévisionnel</t>
    </r>
  </si>
  <si>
    <r>
      <t>PILOTAGE</t>
    </r>
    <r>
      <rPr>
        <sz val="18"/>
        <color rgb="FF000000"/>
        <rFont val="Calibri"/>
        <family val="2"/>
      </rPr>
      <t xml:space="preserve"> </t>
    </r>
    <r>
      <rPr>
        <sz val="18"/>
        <color rgb="FFE1C000"/>
        <rFont val="Calibri"/>
        <family val="2"/>
      </rPr>
      <t>&amp; EVALUATION</t>
    </r>
  </si>
  <si>
    <r>
      <t>•</t>
    </r>
    <r>
      <rPr>
        <sz val="18"/>
        <color rgb="FFE1C000"/>
        <rFont val="Calibri"/>
        <family val="2"/>
      </rPr>
      <t>Tableaux de bord :</t>
    </r>
  </si>
  <si>
    <t xml:space="preserve">      -&gt; plan stratégique</t>
  </si>
  <si>
    <t xml:space="preserve">      -&gt; opérationnels</t>
  </si>
  <si>
    <t xml:space="preserve">      -&gt; synthèse 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</si>
</sst>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68" x14ac:knownFonts="1">
    <font>
      <sz val="11"/>
      <color theme="1"/>
      <name val="Calibri"/>
      <family val="2"/>
      <scheme val="minor"/>
    </font>
    <font>
      <sz val="10"/>
      <color theme="1"/>
      <name val="Arial"/>
      <family val="2"/>
    </font>
    <font>
      <sz val="11"/>
      <color theme="1"/>
      <name val="Calibri"/>
      <family val="2"/>
      <scheme val="minor"/>
    </font>
    <font>
      <b/>
      <sz val="10"/>
      <name val="Arial"/>
      <family val="2"/>
    </font>
    <font>
      <sz val="11"/>
      <color indexed="8"/>
      <name val="Calibri"/>
      <family val="2"/>
    </font>
    <font>
      <sz val="10"/>
      <color indexed="8"/>
      <name val="Arial"/>
      <family val="2"/>
    </font>
    <font>
      <sz val="11"/>
      <color theme="1"/>
      <name val="Arial"/>
      <family val="2"/>
    </font>
    <font>
      <u/>
      <sz val="11"/>
      <color theme="10"/>
      <name val="Calibri"/>
      <family val="2"/>
      <scheme val="minor"/>
    </font>
    <font>
      <sz val="18"/>
      <color rgb="FF680F37"/>
      <name val="Poppins"/>
    </font>
    <font>
      <sz val="16"/>
      <color theme="1"/>
      <name val="Poppins"/>
    </font>
    <font>
      <sz val="11"/>
      <color theme="1"/>
      <name val="Poppins"/>
    </font>
    <font>
      <sz val="11"/>
      <name val="Poppins"/>
    </font>
    <font>
      <sz val="14"/>
      <color rgb="FF000000"/>
      <name val="Poppins"/>
    </font>
    <font>
      <sz val="14"/>
      <color rgb="FFFFFFFF"/>
      <name val="Poppins"/>
    </font>
    <font>
      <sz val="16"/>
      <color rgb="FF722D26"/>
      <name val="Poppins"/>
    </font>
    <font>
      <sz val="11"/>
      <color rgb="FF6D254E"/>
      <name val="Poppins"/>
    </font>
    <font>
      <i/>
      <sz val="16"/>
      <color theme="1"/>
      <name val="Poppins"/>
    </font>
    <font>
      <sz val="12"/>
      <color rgb="FF000000"/>
      <name val="Poppins"/>
    </font>
    <font>
      <sz val="18"/>
      <color rgb="FFFFFFFF"/>
      <name val="Poppins"/>
    </font>
    <font>
      <sz val="14"/>
      <name val="Poppins"/>
    </font>
    <font>
      <sz val="14"/>
      <color theme="0"/>
      <name val="Poppins"/>
    </font>
    <font>
      <sz val="18"/>
      <color rgb="FF6D254E"/>
      <name val="Poppins"/>
    </font>
    <font>
      <sz val="20"/>
      <color rgb="FF6D254E"/>
      <name val="Poppins"/>
    </font>
    <font>
      <sz val="18"/>
      <color rgb="FFBC255E"/>
      <name val="Poppins"/>
    </font>
    <font>
      <sz val="16"/>
      <color rgb="FF6D2553"/>
      <name val="Poppins"/>
    </font>
    <font>
      <sz val="18"/>
      <color rgb="FF6D2553"/>
      <name val="Poppins"/>
    </font>
    <font>
      <sz val="20"/>
      <color rgb="FF6D2553"/>
      <name val="Poppins"/>
    </font>
    <font>
      <sz val="9"/>
      <color rgb="FFFFFFFF"/>
      <name val="Poppins"/>
    </font>
    <font>
      <sz val="16"/>
      <name val="Poppins"/>
    </font>
    <font>
      <sz val="16"/>
      <color rgb="FFBC255E"/>
      <name val="Poppins"/>
    </font>
    <font>
      <sz val="12"/>
      <color rgb="FF6D2553"/>
      <name val="Poppins"/>
    </font>
    <font>
      <sz val="12"/>
      <color theme="0"/>
      <name val="Poppins"/>
    </font>
    <font>
      <sz val="12"/>
      <color theme="1"/>
      <name val="Poppins"/>
    </font>
    <font>
      <sz val="11"/>
      <color theme="0"/>
      <name val="Poppins"/>
    </font>
    <font>
      <sz val="14"/>
      <color indexed="8"/>
      <name val="Poppins"/>
    </font>
    <font>
      <sz val="14"/>
      <color theme="1"/>
      <name val="Poppins"/>
    </font>
    <font>
      <sz val="12"/>
      <color rgb="FF6D254E"/>
      <name val="Poppins"/>
    </font>
    <font>
      <sz val="16"/>
      <color rgb="FF6D254E"/>
      <name val="Poppins"/>
    </font>
    <font>
      <sz val="14"/>
      <color rgb="FF6D2553"/>
      <name val="Poppins"/>
    </font>
    <font>
      <sz val="18"/>
      <color rgb="FF000000"/>
      <name val="Poppins"/>
    </font>
    <font>
      <sz val="18"/>
      <color theme="1"/>
      <name val="Poppins"/>
    </font>
    <font>
      <sz val="16"/>
      <color rgb="FF606060"/>
      <name val="Poppins"/>
    </font>
    <font>
      <sz val="18"/>
      <color rgb="FF606060"/>
      <name val="Poppins"/>
    </font>
    <font>
      <sz val="10"/>
      <color rgb="FFBC255E"/>
      <name val="Poppins"/>
    </font>
    <font>
      <sz val="14"/>
      <color rgb="FF6D254E"/>
      <name val="Poppins"/>
    </font>
    <font>
      <sz val="16"/>
      <color theme="1"/>
      <name val="Poppins Regular"/>
    </font>
    <font>
      <b/>
      <sz val="10"/>
      <color theme="0"/>
      <name val="Arial"/>
      <family val="2"/>
    </font>
    <font>
      <sz val="10"/>
      <color rgb="FFFF0000"/>
      <name val="Arial"/>
      <family val="2"/>
    </font>
    <font>
      <b/>
      <sz val="10"/>
      <color theme="1"/>
      <name val="Arial"/>
      <family val="2"/>
    </font>
    <font>
      <b/>
      <sz val="10"/>
      <color indexed="56"/>
      <name val="Arial"/>
      <family val="2"/>
    </font>
    <font>
      <b/>
      <sz val="10"/>
      <color indexed="8"/>
      <name val="Arial"/>
      <family val="2"/>
    </font>
    <font>
      <b/>
      <sz val="10"/>
      <color rgb="FF6D254E"/>
      <name val="Arial"/>
      <family val="2"/>
    </font>
    <font>
      <b/>
      <sz val="10"/>
      <color rgb="FF0000FF"/>
      <name val="Arial"/>
      <family val="2"/>
    </font>
    <font>
      <sz val="10"/>
      <name val="Arial"/>
      <family val="2"/>
    </font>
    <font>
      <b/>
      <sz val="10"/>
      <color rgb="FFFF0000"/>
      <name val="Arial"/>
      <family val="2"/>
    </font>
    <font>
      <sz val="10"/>
      <color rgb="FF0000FF"/>
      <name val="Arial"/>
      <family val="2"/>
    </font>
    <font>
      <sz val="18"/>
      <name val="Poppins"/>
    </font>
    <font>
      <b/>
      <sz val="12"/>
      <color rgb="FFFF0000"/>
      <name val="Arial"/>
      <family val="2"/>
    </font>
    <font>
      <sz val="18"/>
      <name val="Arial"/>
      <family val="2"/>
    </font>
    <font>
      <sz val="18"/>
      <color rgb="FF6FBDB1"/>
      <name val="Calibri"/>
      <family val="2"/>
    </font>
    <font>
      <sz val="18"/>
      <color rgb="FFB7BF46"/>
      <name val="Calibri"/>
      <family val="2"/>
    </font>
    <font>
      <sz val="18"/>
      <color rgb="FFE1C000"/>
      <name val="Calibri"/>
      <family val="2"/>
    </font>
    <font>
      <sz val="18"/>
      <color rgb="FF000000"/>
      <name val="Calibri"/>
      <family val="2"/>
    </font>
    <font>
      <sz val="10"/>
      <name val="Calibri"/>
      <family val="2"/>
    </font>
    <font>
      <sz val="11"/>
      <color rgb="FFFF0000"/>
      <name val="Calibri"/>
      <family val="2"/>
      <scheme val="minor"/>
    </font>
    <font>
      <b/>
      <sz val="11"/>
      <color theme="1"/>
      <name val="Calibri"/>
      <family val="2"/>
      <scheme val="minor"/>
    </font>
    <font>
      <sz val="11"/>
      <color theme="0"/>
      <name val="Calibri"/>
      <family val="2"/>
      <scheme val="minor"/>
    </font>
    <font>
      <u/>
      <sz val="11"/>
      <color theme="0"/>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CC"/>
        <bgColor indexed="64"/>
      </patternFill>
    </fill>
    <fill>
      <patternFill patternType="solid">
        <fgColor theme="3" tint="0.79998168889431442"/>
        <bgColor indexed="64"/>
      </patternFill>
    </fill>
    <fill>
      <patternFill patternType="solid">
        <fgColor rgb="FF00B0F0"/>
        <bgColor indexed="64"/>
      </patternFill>
    </fill>
    <fill>
      <patternFill patternType="solid">
        <fgColor rgb="FF00B050"/>
        <bgColor indexed="64"/>
      </patternFill>
    </fill>
    <fill>
      <patternFill patternType="solid">
        <fgColor theme="9"/>
        <bgColor indexed="64"/>
      </patternFill>
    </fill>
    <fill>
      <patternFill patternType="solid">
        <fgColor rgb="FF92D050"/>
        <bgColor indexed="64"/>
      </patternFill>
    </fill>
    <fill>
      <patternFill patternType="solid">
        <fgColor rgb="FF6FBDB1"/>
        <bgColor indexed="64"/>
      </patternFill>
    </fill>
    <fill>
      <patternFill patternType="solid">
        <fgColor rgb="FFB7BF46"/>
        <bgColor indexed="64"/>
      </patternFill>
    </fill>
    <fill>
      <patternFill patternType="solid">
        <fgColor rgb="FFF2B83B"/>
        <bgColor indexed="64"/>
      </patternFill>
    </fill>
    <fill>
      <patternFill patternType="solid">
        <fgColor rgb="FF6EBDB1"/>
        <bgColor indexed="64"/>
      </patternFill>
    </fill>
    <fill>
      <patternFill patternType="solid">
        <fgColor theme="5" tint="-0.249977111117893"/>
        <bgColor indexed="64"/>
      </patternFill>
    </fill>
  </fills>
  <borders count="46">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diagonalUp="1" diagonalDown="1">
      <left style="medium">
        <color indexed="64"/>
      </left>
      <right style="thick">
        <color indexed="64"/>
      </right>
      <top style="thick">
        <color indexed="64"/>
      </top>
      <bottom style="thin">
        <color indexed="64"/>
      </bottom>
      <diagonal style="thin">
        <color indexed="64"/>
      </diagonal>
    </border>
    <border diagonalUp="1" diagonalDown="1">
      <left style="medium">
        <color indexed="64"/>
      </left>
      <right style="thick">
        <color indexed="64"/>
      </right>
      <top style="thin">
        <color indexed="64"/>
      </top>
      <bottom style="thin">
        <color indexed="64"/>
      </bottom>
      <diagonal style="thin">
        <color indexed="64"/>
      </diagonal>
    </border>
    <border diagonalUp="1" diagonalDown="1">
      <left style="medium">
        <color indexed="64"/>
      </left>
      <right style="thick">
        <color indexed="64"/>
      </right>
      <top style="thin">
        <color indexed="64"/>
      </top>
      <bottom style="thick">
        <color indexed="64"/>
      </bottom>
      <diagonal style="thin">
        <color indexed="64"/>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4">
    <xf numFmtId="0" fontId="0" fillId="0" borderId="0"/>
    <xf numFmtId="164" fontId="4"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315">
    <xf numFmtId="0" fontId="0" fillId="0" borderId="0" xfId="0"/>
    <xf numFmtId="0" fontId="6" fillId="0" borderId="0" xfId="0" applyFont="1"/>
    <xf numFmtId="0" fontId="8" fillId="0" borderId="0" xfId="0" applyFont="1"/>
    <xf numFmtId="0" fontId="9" fillId="0" borderId="0" xfId="0" applyFont="1" applyAlignment="1">
      <alignment vertical="center" wrapText="1"/>
    </xf>
    <xf numFmtId="0" fontId="10" fillId="0" borderId="0" xfId="0" applyFont="1"/>
    <xf numFmtId="0" fontId="10" fillId="0" borderId="0" xfId="0" applyFont="1" applyAlignment="1">
      <alignment vertical="top" wrapText="1"/>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indent="3"/>
    </xf>
    <xf numFmtId="0" fontId="14" fillId="0" borderId="0" xfId="0" applyFont="1" applyAlignment="1">
      <alignment horizontal="left" vertical="center" indent="3"/>
    </xf>
    <xf numFmtId="0" fontId="15" fillId="0" borderId="0" xfId="0" applyFont="1"/>
    <xf numFmtId="0" fontId="17" fillId="0" borderId="0" xfId="0" applyFont="1" applyAlignment="1">
      <alignment horizontal="left" vertical="center" indent="5"/>
    </xf>
    <xf numFmtId="0" fontId="18" fillId="0" borderId="0" xfId="0" applyFont="1" applyAlignment="1">
      <alignment horizontal="left" vertical="center" indent="14"/>
    </xf>
    <xf numFmtId="0" fontId="21" fillId="0" borderId="0" xfId="0" applyFont="1" applyAlignment="1">
      <alignment horizontal="center" vertical="center"/>
    </xf>
    <xf numFmtId="0" fontId="21" fillId="0" borderId="0" xfId="0" applyFont="1" applyAlignment="1">
      <alignment vertical="top"/>
    </xf>
    <xf numFmtId="0" fontId="22" fillId="0" borderId="0" xfId="0" applyFont="1" applyAlignment="1">
      <alignment vertical="center"/>
    </xf>
    <xf numFmtId="0" fontId="21" fillId="0" borderId="0" xfId="0" applyFont="1" applyAlignment="1">
      <alignment horizontal="left" vertical="center" wrapText="1" indent="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1" fillId="0" borderId="0" xfId="0" applyFont="1" applyAlignment="1">
      <alignment horizontal="left" vertical="top" wrapText="1" indent="1"/>
    </xf>
    <xf numFmtId="0" fontId="27" fillId="0" borderId="0" xfId="0" applyFont="1" applyAlignment="1">
      <alignment vertical="center"/>
    </xf>
    <xf numFmtId="0" fontId="18" fillId="0" borderId="0" xfId="0" applyFont="1" applyAlignment="1">
      <alignment horizontal="left" vertical="center" indent="3"/>
    </xf>
    <xf numFmtId="0" fontId="8" fillId="0" borderId="0" xfId="0" applyFont="1" applyAlignment="1">
      <alignment horizontal="left" vertical="top" wrapText="1" indent="1"/>
    </xf>
    <xf numFmtId="0" fontId="9" fillId="0" borderId="0" xfId="0" applyFont="1" applyAlignment="1">
      <alignment wrapText="1"/>
    </xf>
    <xf numFmtId="0" fontId="30" fillId="0" borderId="0" xfId="0" applyFont="1" applyAlignment="1">
      <alignment horizontal="left" vertical="center" indent="3"/>
    </xf>
    <xf numFmtId="0" fontId="32" fillId="0" borderId="0" xfId="0" applyFont="1"/>
    <xf numFmtId="0" fontId="32" fillId="0" borderId="0" xfId="0" applyFont="1" applyAlignment="1">
      <alignment horizontal="center"/>
    </xf>
    <xf numFmtId="0" fontId="36" fillId="0" borderId="0" xfId="0" applyFont="1" applyAlignment="1">
      <alignment horizontal="center" vertical="center"/>
    </xf>
    <xf numFmtId="0" fontId="13" fillId="0" borderId="0" xfId="0" applyFont="1" applyAlignment="1">
      <alignment horizontal="left" vertical="center" indent="2"/>
    </xf>
    <xf numFmtId="0" fontId="30" fillId="0" borderId="0" xfId="0" applyFont="1" applyAlignment="1">
      <alignment horizontal="left" vertical="center" indent="4"/>
    </xf>
    <xf numFmtId="0" fontId="22" fillId="0" borderId="0" xfId="0" applyFont="1" applyAlignment="1">
      <alignment vertical="center" wrapText="1"/>
    </xf>
    <xf numFmtId="0" fontId="8" fillId="0" borderId="0" xfId="0" applyFont="1" applyAlignment="1">
      <alignment horizontal="left" vertical="center" readingOrder="1"/>
    </xf>
    <xf numFmtId="0" fontId="10" fillId="5" borderId="0" xfId="0" applyFont="1" applyFill="1"/>
    <xf numFmtId="0" fontId="21" fillId="5" borderId="0" xfId="0" applyFont="1" applyFill="1" applyAlignment="1">
      <alignment horizontal="left" vertical="center" indent="1"/>
    </xf>
    <xf numFmtId="0" fontId="8" fillId="0" borderId="0" xfId="0" applyFont="1" applyAlignment="1">
      <alignment vertical="top"/>
    </xf>
    <xf numFmtId="0" fontId="8" fillId="0" borderId="0" xfId="0" applyFont="1" applyAlignment="1">
      <alignment horizontal="left" vertical="center" wrapText="1" indent="1"/>
    </xf>
    <xf numFmtId="0" fontId="39" fillId="0" borderId="0" xfId="0" applyFont="1" applyAlignment="1">
      <alignment horizontal="left" vertical="top" wrapText="1" indent="1"/>
    </xf>
    <xf numFmtId="0" fontId="40" fillId="5" borderId="0" xfId="0" applyFont="1" applyFill="1" applyAlignment="1">
      <alignment wrapText="1"/>
    </xf>
    <xf numFmtId="0" fontId="8" fillId="0" borderId="0" xfId="0" applyFont="1" applyAlignment="1">
      <alignment horizontal="left" vertical="center" wrapText="1" readingOrder="1"/>
    </xf>
    <xf numFmtId="0" fontId="8" fillId="5" borderId="0" xfId="0" applyFont="1" applyFill="1" applyAlignment="1">
      <alignment wrapText="1"/>
    </xf>
    <xf numFmtId="0" fontId="8" fillId="5" borderId="0" xfId="0" applyFont="1" applyFill="1" applyAlignment="1">
      <alignment horizontal="left" vertical="center" wrapText="1" indent="1"/>
    </xf>
    <xf numFmtId="0" fontId="42" fillId="0" borderId="0" xfId="0" applyFont="1" applyAlignment="1">
      <alignment horizontal="left" vertical="center" readingOrder="1"/>
    </xf>
    <xf numFmtId="0" fontId="41" fillId="0" borderId="0" xfId="0" applyFont="1"/>
    <xf numFmtId="0" fontId="23" fillId="0" borderId="0" xfId="0" applyFont="1" applyAlignment="1">
      <alignment vertical="center" wrapText="1"/>
    </xf>
    <xf numFmtId="0" fontId="28" fillId="0" borderId="0" xfId="0" applyFont="1" applyAlignment="1">
      <alignment vertical="center" wrapText="1"/>
    </xf>
    <xf numFmtId="0" fontId="28" fillId="0" borderId="0" xfId="0" applyFont="1" applyAlignment="1">
      <alignment wrapText="1"/>
    </xf>
    <xf numFmtId="0" fontId="34" fillId="2" borderId="2"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8" xfId="0" applyFont="1" applyFill="1" applyBorder="1" applyAlignment="1">
      <alignment horizontal="center" vertical="center" wrapText="1"/>
    </xf>
    <xf numFmtId="0" fontId="35" fillId="0" borderId="0" xfId="0" applyFont="1" applyAlignment="1">
      <alignment horizontal="center" vertical="center" wrapText="1"/>
    </xf>
    <xf numFmtId="0" fontId="35" fillId="0" borderId="2" xfId="0" applyFont="1" applyBorder="1" applyAlignment="1">
      <alignment horizontal="center" vertical="center" wrapText="1"/>
    </xf>
    <xf numFmtId="0" fontId="20" fillId="17" borderId="2" xfId="0" applyFont="1" applyFill="1" applyBorder="1" applyAlignment="1">
      <alignment horizontal="center" vertical="center" wrapText="1"/>
    </xf>
    <xf numFmtId="0" fontId="20" fillId="15" borderId="2" xfId="0" applyFont="1" applyFill="1" applyBorder="1" applyAlignment="1">
      <alignment horizontal="center" vertical="center" wrapText="1"/>
    </xf>
    <xf numFmtId="0" fontId="20" fillId="16" borderId="2" xfId="0" applyFont="1" applyFill="1" applyBorder="1" applyAlignment="1">
      <alignment horizontal="center" vertical="center" wrapText="1"/>
    </xf>
    <xf numFmtId="0" fontId="34" fillId="5" borderId="11" xfId="0" applyFont="1" applyFill="1" applyBorder="1" applyAlignment="1">
      <alignment horizontal="center" vertical="center" wrapText="1"/>
    </xf>
    <xf numFmtId="0" fontId="19" fillId="0" borderId="0" xfId="0" applyFont="1" applyAlignment="1">
      <alignment horizontal="center" vertical="center" wrapText="1"/>
    </xf>
    <xf numFmtId="0" fontId="35" fillId="5" borderId="2" xfId="0" applyFont="1" applyFill="1" applyBorder="1" applyAlignment="1">
      <alignment horizontal="center" vertical="center" wrapText="1"/>
    </xf>
    <xf numFmtId="0" fontId="10" fillId="0" borderId="0" xfId="0" applyFont="1" applyAlignment="1">
      <alignment horizontal="center" vertical="center" wrapText="1"/>
    </xf>
    <xf numFmtId="0" fontId="28" fillId="0" borderId="0" xfId="0" applyFont="1" applyAlignment="1">
      <alignment vertical="center"/>
    </xf>
    <xf numFmtId="0" fontId="45" fillId="0" borderId="0" xfId="0" applyFont="1" applyAlignment="1">
      <alignment horizontal="left" vertical="center" wrapText="1" readingOrder="1"/>
    </xf>
    <xf numFmtId="0" fontId="1" fillId="0" borderId="0" xfId="0" applyFont="1"/>
    <xf numFmtId="0" fontId="5" fillId="0" borderId="0" xfId="0" applyFont="1"/>
    <xf numFmtId="0" fontId="50" fillId="0" borderId="4" xfId="0" applyFont="1" applyBorder="1"/>
    <xf numFmtId="0" fontId="5" fillId="0" borderId="11" xfId="0" applyFont="1" applyBorder="1"/>
    <xf numFmtId="0" fontId="50" fillId="0" borderId="9" xfId="0" applyFont="1" applyBorder="1" applyAlignment="1">
      <alignment horizontal="center"/>
    </xf>
    <xf numFmtId="0" fontId="50" fillId="0" borderId="3" xfId="0" applyFont="1" applyBorder="1" applyAlignment="1">
      <alignment horizontal="center"/>
    </xf>
    <xf numFmtId="0" fontId="50" fillId="0" borderId="8" xfId="0" applyFont="1" applyBorder="1" applyAlignment="1">
      <alignment horizontal="center"/>
    </xf>
    <xf numFmtId="165" fontId="1" fillId="0" borderId="0" xfId="2" applyNumberFormat="1" applyFont="1"/>
    <xf numFmtId="9" fontId="5" fillId="0" borderId="0" xfId="2" applyFont="1"/>
    <xf numFmtId="0" fontId="50" fillId="0" borderId="0" xfId="0" applyFont="1" applyAlignment="1">
      <alignment horizontal="center"/>
    </xf>
    <xf numFmtId="0" fontId="50" fillId="0" borderId="5" xfId="0" applyFont="1" applyBorder="1"/>
    <xf numFmtId="0" fontId="50" fillId="0" borderId="0" xfId="0" applyFont="1"/>
    <xf numFmtId="0" fontId="49" fillId="0" borderId="2" xfId="0" applyFont="1" applyBorder="1" applyAlignment="1">
      <alignment horizontal="center" vertical="center"/>
    </xf>
    <xf numFmtId="0" fontId="3" fillId="0" borderId="2" xfId="0" applyFont="1" applyBorder="1" applyAlignment="1">
      <alignment horizontal="center" vertical="center" wrapText="1"/>
    </xf>
    <xf numFmtId="0" fontId="46" fillId="11" borderId="9"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51" fillId="8" borderId="2" xfId="0" applyFont="1" applyFill="1" applyBorder="1" applyAlignment="1">
      <alignment horizontal="center" vertical="center" wrapText="1"/>
    </xf>
    <xf numFmtId="0" fontId="52" fillId="2" borderId="2" xfId="0" applyFont="1" applyFill="1" applyBorder="1" applyAlignment="1">
      <alignment horizontal="center" vertical="center" wrapText="1"/>
    </xf>
    <xf numFmtId="0" fontId="1" fillId="0" borderId="0" xfId="0" applyFont="1" applyAlignment="1">
      <alignment vertical="center"/>
    </xf>
    <xf numFmtId="0" fontId="5" fillId="0" borderId="14" xfId="0" applyFont="1" applyBorder="1" applyAlignment="1">
      <alignment vertical="center"/>
    </xf>
    <xf numFmtId="0" fontId="5" fillId="0" borderId="20" xfId="0" quotePrefix="1" applyFont="1" applyBorder="1" applyAlignment="1">
      <alignment horizontal="center" vertical="center"/>
    </xf>
    <xf numFmtId="0" fontId="3" fillId="9" borderId="14" xfId="0" applyFont="1" applyFill="1" applyBorder="1" applyAlignment="1">
      <alignment horizontal="center" vertical="center"/>
    </xf>
    <xf numFmtId="0" fontId="1" fillId="0" borderId="30" xfId="0" applyFont="1" applyBorder="1" applyAlignment="1">
      <alignment vertical="center"/>
    </xf>
    <xf numFmtId="0" fontId="5" fillId="0" borderId="15" xfId="0" applyFont="1" applyBorder="1" applyAlignment="1">
      <alignment vertical="center"/>
    </xf>
    <xf numFmtId="0" fontId="5" fillId="0" borderId="14" xfId="0" quotePrefix="1" applyFont="1" applyBorder="1" applyAlignment="1">
      <alignment horizontal="center" vertical="center"/>
    </xf>
    <xf numFmtId="0" fontId="1" fillId="0" borderId="31"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vertical="center" wrapText="1"/>
    </xf>
    <xf numFmtId="0" fontId="5" fillId="0" borderId="16" xfId="0" applyFont="1" applyBorder="1" applyAlignment="1">
      <alignment vertical="center"/>
    </xf>
    <xf numFmtId="0" fontId="1" fillId="0" borderId="32" xfId="0" applyFont="1" applyBorder="1" applyAlignment="1">
      <alignment vertical="center"/>
    </xf>
    <xf numFmtId="0" fontId="50" fillId="5" borderId="2" xfId="0" applyFont="1" applyFill="1" applyBorder="1" applyAlignment="1">
      <alignment horizontal="left" vertical="center"/>
    </xf>
    <xf numFmtId="0" fontId="3" fillId="5" borderId="2" xfId="0" applyFont="1" applyFill="1" applyBorder="1" applyAlignment="1">
      <alignment horizontal="center" vertical="center"/>
    </xf>
    <xf numFmtId="0" fontId="46" fillId="11" borderId="3" xfId="0" applyFont="1" applyFill="1" applyBorder="1" applyAlignment="1">
      <alignment horizontal="center" vertical="center"/>
    </xf>
    <xf numFmtId="0" fontId="3" fillId="13" borderId="3" xfId="0" applyFont="1" applyFill="1" applyBorder="1" applyAlignment="1">
      <alignment horizontal="center" vertical="center"/>
    </xf>
    <xf numFmtId="0" fontId="3" fillId="12" borderId="3" xfId="0" applyFont="1" applyFill="1" applyBorder="1" applyAlignment="1">
      <alignment horizontal="center" vertical="center"/>
    </xf>
    <xf numFmtId="0" fontId="46" fillId="4"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8" borderId="2" xfId="0" applyFont="1" applyFill="1" applyBorder="1" applyAlignment="1">
      <alignment horizontal="center" vertical="center"/>
    </xf>
    <xf numFmtId="9" fontId="52" fillId="0" borderId="2" xfId="0" applyNumberFormat="1" applyFont="1" applyBorder="1" applyAlignment="1">
      <alignment horizontal="center" vertical="center"/>
    </xf>
    <xf numFmtId="0" fontId="48" fillId="0" borderId="0" xfId="0" applyFont="1" applyAlignment="1">
      <alignment vertical="center"/>
    </xf>
    <xf numFmtId="0" fontId="5" fillId="0" borderId="5" xfId="0" applyFont="1" applyBorder="1" applyAlignment="1">
      <alignment horizontal="left" vertical="center"/>
    </xf>
    <xf numFmtId="0" fontId="3" fillId="0" borderId="5" xfId="0" applyFont="1" applyBorder="1" applyAlignment="1">
      <alignment horizontal="center" vertical="center"/>
    </xf>
    <xf numFmtId="0" fontId="48" fillId="0" borderId="5" xfId="0" applyFont="1" applyBorder="1"/>
    <xf numFmtId="0" fontId="48" fillId="0" borderId="5" xfId="0" applyFont="1" applyBorder="1" applyAlignment="1">
      <alignment horizontal="right"/>
    </xf>
    <xf numFmtId="0" fontId="3" fillId="0" borderId="5" xfId="0" applyFont="1" applyBorder="1" applyAlignment="1">
      <alignment horizontal="center"/>
    </xf>
    <xf numFmtId="0" fontId="52" fillId="0" borderId="0" xfId="0" applyFont="1" applyAlignment="1">
      <alignment horizontal="center" vertical="center"/>
    </xf>
    <xf numFmtId="0" fontId="3" fillId="2" borderId="20" xfId="0" quotePrefix="1" applyFont="1" applyFill="1" applyBorder="1" applyAlignment="1">
      <alignment horizontal="center" vertical="center"/>
    </xf>
    <xf numFmtId="0" fontId="1" fillId="0" borderId="27" xfId="0" applyFont="1" applyBorder="1" applyAlignment="1">
      <alignment vertical="center"/>
    </xf>
    <xf numFmtId="0" fontId="5" fillId="0" borderId="15" xfId="0" applyFont="1" applyBorder="1" applyAlignment="1">
      <alignment vertical="center" wrapText="1"/>
    </xf>
    <xf numFmtId="0" fontId="3" fillId="2" borderId="14" xfId="0" quotePrefix="1" applyFont="1" applyFill="1" applyBorder="1" applyAlignment="1">
      <alignment horizontal="center" vertical="center"/>
    </xf>
    <xf numFmtId="0" fontId="1" fillId="0" borderId="28" xfId="0" applyFont="1" applyBorder="1" applyAlignment="1">
      <alignment vertical="center"/>
    </xf>
    <xf numFmtId="0" fontId="5" fillId="0" borderId="17" xfId="0" applyFont="1" applyBorder="1" applyAlignment="1">
      <alignment vertical="center"/>
    </xf>
    <xf numFmtId="0" fontId="1" fillId="0" borderId="29" xfId="0" applyFont="1" applyBorder="1" applyAlignment="1">
      <alignment vertical="center"/>
    </xf>
    <xf numFmtId="0" fontId="5" fillId="0" borderId="7" xfId="0" applyFont="1" applyBorder="1"/>
    <xf numFmtId="0" fontId="53" fillId="0" borderId="0" xfId="0" applyFont="1"/>
    <xf numFmtId="0" fontId="50" fillId="7" borderId="2" xfId="0" applyFont="1" applyFill="1" applyBorder="1" applyAlignment="1">
      <alignment horizontal="center" vertical="center"/>
    </xf>
    <xf numFmtId="0" fontId="3" fillId="8" borderId="12" xfId="0" applyFont="1" applyFill="1" applyBorder="1" applyAlignment="1">
      <alignment horizontal="center" vertical="center"/>
    </xf>
    <xf numFmtId="9" fontId="52" fillId="7" borderId="2" xfId="2" applyFont="1" applyFill="1" applyBorder="1" applyAlignment="1">
      <alignment horizontal="center" vertical="center"/>
    </xf>
    <xf numFmtId="0" fontId="48" fillId="0" borderId="0" xfId="0" applyFont="1"/>
    <xf numFmtId="0" fontId="48" fillId="0" borderId="0" xfId="0" applyFont="1" applyAlignment="1">
      <alignment horizontal="right"/>
    </xf>
    <xf numFmtId="0" fontId="48" fillId="0" borderId="0" xfId="0" applyFont="1" applyAlignment="1">
      <alignment horizontal="center"/>
    </xf>
    <xf numFmtId="0" fontId="5" fillId="0" borderId="0" xfId="0" applyFont="1" applyAlignment="1">
      <alignment horizontal="center" vertical="center"/>
    </xf>
    <xf numFmtId="165" fontId="50" fillId="0" borderId="0" xfId="2" applyNumberFormat="1" applyFont="1" applyBorder="1" applyAlignment="1">
      <alignment horizontal="center" vertical="center"/>
    </xf>
    <xf numFmtId="0" fontId="54" fillId="0" borderId="0" xfId="0" applyFont="1"/>
    <xf numFmtId="0" fontId="54" fillId="0" borderId="5" xfId="0" applyFont="1" applyBorder="1" applyAlignment="1">
      <alignment horizontal="center" vertical="center"/>
    </xf>
    <xf numFmtId="0" fontId="54" fillId="0" borderId="5" xfId="0" applyFont="1" applyBorder="1"/>
    <xf numFmtId="0" fontId="54" fillId="0" borderId="5" xfId="0" applyFont="1" applyBorder="1" applyAlignment="1">
      <alignment horizontal="right"/>
    </xf>
    <xf numFmtId="0" fontId="54" fillId="0" borderId="5" xfId="0" applyFont="1" applyBorder="1" applyAlignment="1">
      <alignment horizontal="center"/>
    </xf>
    <xf numFmtId="0" fontId="47" fillId="0" borderId="0" xfId="0" applyFont="1" applyAlignment="1">
      <alignment vertical="center"/>
    </xf>
    <xf numFmtId="0" fontId="54" fillId="0" borderId="0" xfId="0" applyFont="1" applyAlignment="1">
      <alignment horizontal="center" vertical="center"/>
    </xf>
    <xf numFmtId="0" fontId="47" fillId="0" borderId="0" xfId="0" applyFont="1"/>
    <xf numFmtId="0" fontId="53" fillId="9" borderId="14" xfId="0" applyFont="1" applyFill="1" applyBorder="1" applyAlignment="1">
      <alignment horizontal="center" vertical="center"/>
    </xf>
    <xf numFmtId="9" fontId="55" fillId="2" borderId="20" xfId="0" applyNumberFormat="1" applyFont="1" applyFill="1" applyBorder="1" applyAlignment="1">
      <alignment horizontal="center" vertical="center"/>
    </xf>
    <xf numFmtId="9" fontId="55" fillId="2" borderId="15" xfId="0" applyNumberFormat="1" applyFont="1" applyFill="1" applyBorder="1" applyAlignment="1">
      <alignment horizontal="center" vertical="center"/>
    </xf>
    <xf numFmtId="9" fontId="55" fillId="2" borderId="25" xfId="0" applyNumberFormat="1" applyFont="1" applyFill="1" applyBorder="1" applyAlignment="1">
      <alignment horizontal="center" vertical="center"/>
    </xf>
    <xf numFmtId="0" fontId="53" fillId="2" borderId="20" xfId="0" quotePrefix="1" applyFont="1" applyFill="1" applyBorder="1" applyAlignment="1">
      <alignment horizontal="center" vertical="center"/>
    </xf>
    <xf numFmtId="0" fontId="53" fillId="2" borderId="14" xfId="0" quotePrefix="1" applyFont="1" applyFill="1" applyBorder="1" applyAlignment="1">
      <alignment horizontal="center" vertical="center"/>
    </xf>
    <xf numFmtId="0" fontId="5" fillId="2" borderId="20" xfId="0" quotePrefix="1" applyFont="1" applyFill="1" applyBorder="1" applyAlignment="1">
      <alignment horizontal="center" vertical="center"/>
    </xf>
    <xf numFmtId="0" fontId="5" fillId="2" borderId="14" xfId="0" quotePrefix="1" applyFont="1" applyFill="1" applyBorder="1" applyAlignment="1">
      <alignment horizontal="center" vertical="center"/>
    </xf>
    <xf numFmtId="0" fontId="48" fillId="7" borderId="11" xfId="0" applyFont="1" applyFill="1" applyBorder="1" applyAlignment="1">
      <alignment horizontal="right" vertical="center"/>
    </xf>
    <xf numFmtId="0" fontId="50" fillId="7" borderId="1" xfId="0" applyFont="1" applyFill="1" applyBorder="1" applyAlignment="1">
      <alignment horizontal="center" vertical="center"/>
    </xf>
    <xf numFmtId="0" fontId="46" fillId="11" borderId="9" xfId="0" applyFont="1" applyFill="1" applyBorder="1" applyAlignment="1">
      <alignment horizontal="center" vertical="center"/>
    </xf>
    <xf numFmtId="0" fontId="54" fillId="0" borderId="4" xfId="0" applyFont="1" applyBorder="1" applyAlignment="1">
      <alignment horizontal="centerContinuous" vertical="center"/>
    </xf>
    <xf numFmtId="0" fontId="54" fillId="0" borderId="1" xfId="0" applyFont="1" applyBorder="1" applyAlignment="1">
      <alignment horizontal="centerContinuous" vertical="center"/>
    </xf>
    <xf numFmtId="0" fontId="54" fillId="0" borderId="11" xfId="0" applyFont="1" applyBorder="1" applyAlignment="1">
      <alignment horizontal="centerContinuous" vertical="center"/>
    </xf>
    <xf numFmtId="0" fontId="50" fillId="6" borderId="4" xfId="0" applyFont="1" applyFill="1" applyBorder="1" applyAlignment="1">
      <alignment horizontal="centerContinuous" vertical="center" wrapText="1"/>
    </xf>
    <xf numFmtId="0" fontId="50" fillId="6" borderId="1" xfId="0" applyFont="1" applyFill="1" applyBorder="1" applyAlignment="1">
      <alignment horizontal="centerContinuous" vertical="center" wrapText="1"/>
    </xf>
    <xf numFmtId="0" fontId="50" fillId="6" borderId="11" xfId="0" applyFont="1" applyFill="1" applyBorder="1" applyAlignment="1">
      <alignment horizontal="centerContinuous" vertical="center" wrapText="1"/>
    </xf>
    <xf numFmtId="0" fontId="50" fillId="9" borderId="4" xfId="0" applyFont="1" applyFill="1" applyBorder="1" applyAlignment="1">
      <alignment horizontal="centerContinuous"/>
    </xf>
    <xf numFmtId="0" fontId="50" fillId="9" borderId="1" xfId="0" applyFont="1" applyFill="1" applyBorder="1" applyAlignment="1">
      <alignment horizontal="centerContinuous"/>
    </xf>
    <xf numFmtId="0" fontId="50" fillId="9" borderId="11" xfId="0" applyFont="1" applyFill="1" applyBorder="1" applyAlignment="1">
      <alignment horizontal="centerContinuous"/>
    </xf>
    <xf numFmtId="0" fontId="54" fillId="6" borderId="4" xfId="0" applyFont="1" applyFill="1" applyBorder="1" applyAlignment="1">
      <alignment horizontal="centerContinuous" vertical="center" wrapText="1" shrinkToFit="1"/>
    </xf>
    <xf numFmtId="0" fontId="54" fillId="6" borderId="1" xfId="0" applyFont="1" applyFill="1" applyBorder="1" applyAlignment="1">
      <alignment horizontal="centerContinuous" vertical="center" shrinkToFit="1"/>
    </xf>
    <xf numFmtId="0" fontId="54" fillId="6" borderId="11" xfId="0" applyFont="1" applyFill="1" applyBorder="1" applyAlignment="1">
      <alignment horizontal="centerContinuous" vertical="center" shrinkToFit="1"/>
    </xf>
    <xf numFmtId="0" fontId="46" fillId="10" borderId="2" xfId="0" applyFont="1" applyFill="1" applyBorder="1" applyAlignment="1">
      <alignment horizontal="center" vertical="center"/>
    </xf>
    <xf numFmtId="0" fontId="53" fillId="0" borderId="20" xfId="0" quotePrefix="1" applyFont="1" applyBorder="1" applyAlignment="1">
      <alignment horizontal="center" vertical="center"/>
    </xf>
    <xf numFmtId="0" fontId="53" fillId="0" borderId="14" xfId="0" quotePrefix="1" applyFont="1" applyBorder="1" applyAlignment="1">
      <alignment horizontal="center" vertical="center"/>
    </xf>
    <xf numFmtId="0" fontId="3" fillId="8" borderId="20" xfId="0" applyFont="1" applyFill="1" applyBorder="1" applyAlignment="1">
      <alignment horizontal="center" vertical="center"/>
    </xf>
    <xf numFmtId="9" fontId="3" fillId="2" borderId="20" xfId="0" applyNumberFormat="1" applyFont="1" applyFill="1" applyBorder="1" applyAlignment="1">
      <alignment horizontal="center" vertical="center"/>
    </xf>
    <xf numFmtId="0" fontId="3" fillId="8" borderId="14" xfId="0" applyFont="1" applyFill="1" applyBorder="1" applyAlignment="1">
      <alignment horizontal="center" vertical="center"/>
    </xf>
    <xf numFmtId="9" fontId="3" fillId="2" borderId="15" xfId="0" applyNumberFormat="1" applyFont="1" applyFill="1" applyBorder="1" applyAlignment="1">
      <alignment horizontal="center" vertical="center"/>
    </xf>
    <xf numFmtId="0" fontId="3" fillId="8" borderId="16" xfId="0" applyFont="1" applyFill="1" applyBorder="1" applyAlignment="1">
      <alignment horizontal="center" vertical="center"/>
    </xf>
    <xf numFmtId="9" fontId="3" fillId="2" borderId="25" xfId="0" applyNumberFormat="1" applyFont="1" applyFill="1" applyBorder="1" applyAlignment="1">
      <alignment horizontal="center" vertical="center"/>
    </xf>
    <xf numFmtId="9" fontId="3" fillId="7" borderId="2" xfId="2" applyFont="1" applyFill="1" applyBorder="1" applyAlignment="1">
      <alignment horizontal="center" vertical="center"/>
    </xf>
    <xf numFmtId="0" fontId="46" fillId="10" borderId="3" xfId="0" applyFont="1" applyFill="1" applyBorder="1" applyAlignment="1">
      <alignment horizontal="center" vertical="center"/>
    </xf>
    <xf numFmtId="0" fontId="31" fillId="14" borderId="9" xfId="0" applyFont="1" applyFill="1" applyBorder="1" applyAlignment="1">
      <alignment horizontal="center" vertical="center" wrapText="1"/>
    </xf>
    <xf numFmtId="0" fontId="18" fillId="14" borderId="12" xfId="0" applyFont="1" applyFill="1" applyBorder="1" applyAlignment="1">
      <alignment horizontal="left" vertical="center" indent="14"/>
    </xf>
    <xf numFmtId="0" fontId="18" fillId="14" borderId="11" xfId="0" applyFont="1" applyFill="1" applyBorder="1" applyAlignment="1">
      <alignment horizontal="left" vertical="center" indent="14"/>
    </xf>
    <xf numFmtId="0" fontId="18" fillId="14" borderId="12" xfId="0" applyFont="1" applyFill="1" applyBorder="1" applyAlignment="1">
      <alignment horizontal="centerContinuous" vertical="center"/>
    </xf>
    <xf numFmtId="0" fontId="18" fillId="14" borderId="11" xfId="0" applyFont="1" applyFill="1" applyBorder="1" applyAlignment="1">
      <alignment horizontal="centerContinuous" vertical="center"/>
    </xf>
    <xf numFmtId="0" fontId="57" fillId="0" borderId="0" xfId="0" applyFont="1"/>
    <xf numFmtId="0" fontId="36" fillId="0" borderId="0" xfId="0" applyFont="1"/>
    <xf numFmtId="0" fontId="31" fillId="15" borderId="9" xfId="0" applyFont="1" applyFill="1" applyBorder="1" applyAlignment="1">
      <alignment horizontal="center" vertical="center" wrapText="1"/>
    </xf>
    <xf numFmtId="0" fontId="31" fillId="16" borderId="9" xfId="0" applyFont="1" applyFill="1" applyBorder="1" applyAlignment="1">
      <alignment horizontal="center" vertical="center" wrapText="1"/>
    </xf>
    <xf numFmtId="0" fontId="18" fillId="15" borderId="12" xfId="0" applyFont="1" applyFill="1" applyBorder="1" applyAlignment="1">
      <alignment horizontal="centerContinuous" vertical="center" wrapText="1"/>
    </xf>
    <xf numFmtId="0" fontId="10" fillId="15" borderId="11" xfId="0" applyFont="1" applyFill="1" applyBorder="1" applyAlignment="1">
      <alignment horizontal="centerContinuous" vertical="center"/>
    </xf>
    <xf numFmtId="0" fontId="18" fillId="16" borderId="12" xfId="0" applyFont="1" applyFill="1" applyBorder="1" applyAlignment="1">
      <alignment horizontal="centerContinuous" vertical="center" wrapText="1"/>
    </xf>
    <xf numFmtId="0" fontId="10" fillId="16" borderId="11" xfId="0" applyFont="1" applyFill="1" applyBorder="1" applyAlignment="1">
      <alignment horizontal="centerContinuous" vertical="center"/>
    </xf>
    <xf numFmtId="0" fontId="53" fillId="8" borderId="20" xfId="0" applyFont="1" applyFill="1" applyBorder="1" applyAlignment="1">
      <alignment horizontal="center" vertical="center"/>
    </xf>
    <xf numFmtId="0" fontId="53" fillId="8" borderId="14" xfId="0" applyFont="1" applyFill="1" applyBorder="1" applyAlignment="1">
      <alignment horizontal="center" vertical="center"/>
    </xf>
    <xf numFmtId="0" fontId="53" fillId="8" borderId="16" xfId="0" applyFont="1" applyFill="1" applyBorder="1" applyAlignment="1">
      <alignment horizontal="center" vertical="center"/>
    </xf>
    <xf numFmtId="0" fontId="53" fillId="0" borderId="13" xfId="0" applyFont="1" applyBorder="1" applyAlignment="1">
      <alignment horizontal="center" vertical="center"/>
    </xf>
    <xf numFmtId="0" fontId="53" fillId="3" borderId="23" xfId="0" applyFont="1" applyFill="1" applyBorder="1" applyAlignment="1">
      <alignment horizontal="center" vertical="center"/>
    </xf>
    <xf numFmtId="0" fontId="53" fillId="0" borderId="21" xfId="0" applyFont="1" applyBorder="1" applyAlignment="1">
      <alignment horizontal="center" vertical="center"/>
    </xf>
    <xf numFmtId="0" fontId="53" fillId="3" borderId="22" xfId="0" applyFont="1" applyFill="1" applyBorder="1" applyAlignment="1">
      <alignment horizontal="center" vertical="center"/>
    </xf>
    <xf numFmtId="0" fontId="53" fillId="0" borderId="24" xfId="0" applyFont="1" applyBorder="1" applyAlignment="1">
      <alignment horizontal="center" vertical="center"/>
    </xf>
    <xf numFmtId="0" fontId="53" fillId="3" borderId="26" xfId="0" applyFont="1" applyFill="1" applyBorder="1" applyAlignment="1">
      <alignment horizontal="center" vertical="center"/>
    </xf>
    <xf numFmtId="0" fontId="47" fillId="0" borderId="13" xfId="0" applyFont="1" applyBorder="1" applyAlignment="1">
      <alignment horizontal="center" vertical="center"/>
    </xf>
    <xf numFmtId="0" fontId="47" fillId="3" borderId="23" xfId="0" applyFont="1" applyFill="1" applyBorder="1" applyAlignment="1">
      <alignment horizontal="center" vertical="center"/>
    </xf>
    <xf numFmtId="0" fontId="47" fillId="0" borderId="21" xfId="0" applyFont="1" applyBorder="1" applyAlignment="1">
      <alignment horizontal="center" vertical="center"/>
    </xf>
    <xf numFmtId="0" fontId="47" fillId="3" borderId="22" xfId="0" applyFont="1" applyFill="1" applyBorder="1" applyAlignment="1">
      <alignment horizontal="center" vertical="center"/>
    </xf>
    <xf numFmtId="0" fontId="47" fillId="0" borderId="24" xfId="0" applyFont="1" applyBorder="1" applyAlignment="1">
      <alignment horizontal="center" vertical="center"/>
    </xf>
    <xf numFmtId="0" fontId="47" fillId="3" borderId="26" xfId="0" applyFont="1" applyFill="1" applyBorder="1" applyAlignment="1">
      <alignment horizontal="center" vertical="center"/>
    </xf>
    <xf numFmtId="0" fontId="10" fillId="0" borderId="0" xfId="0" applyFont="1" applyProtection="1">
      <protection locked="0"/>
    </xf>
    <xf numFmtId="0" fontId="21" fillId="5" borderId="0" xfId="0" applyFont="1" applyFill="1"/>
    <xf numFmtId="0" fontId="21" fillId="0" borderId="0" xfId="0" applyFont="1" applyAlignment="1">
      <alignment horizontal="left" vertical="center" indent="1"/>
    </xf>
    <xf numFmtId="0" fontId="21" fillId="0" borderId="0" xfId="0" applyFont="1" applyAlignment="1">
      <alignment horizontal="left" vertical="top" indent="1"/>
    </xf>
    <xf numFmtId="0" fontId="9" fillId="0" borderId="0" xfId="0" applyFont="1" applyAlignment="1">
      <alignment vertical="center"/>
    </xf>
    <xf numFmtId="0" fontId="9" fillId="0" borderId="0" xfId="0" applyFont="1" applyAlignment="1">
      <alignment horizontal="left" vertical="center" wrapText="1"/>
    </xf>
    <xf numFmtId="0" fontId="37" fillId="0" borderId="0" xfId="0" applyFont="1" applyAlignment="1">
      <alignment vertical="center"/>
    </xf>
    <xf numFmtId="0" fontId="21" fillId="0" borderId="0" xfId="3" applyFont="1" applyFill="1" applyAlignment="1" applyProtection="1">
      <alignment vertical="top"/>
    </xf>
    <xf numFmtId="0" fontId="21" fillId="0" borderId="0" xfId="3" applyFont="1" applyAlignment="1" applyProtection="1">
      <alignment vertical="top" wrapText="1"/>
    </xf>
    <xf numFmtId="0" fontId="8" fillId="0" borderId="0" xfId="0" applyFont="1" applyAlignment="1">
      <alignment wrapText="1"/>
    </xf>
    <xf numFmtId="0" fontId="21" fillId="5" borderId="0" xfId="0" applyFont="1" applyFill="1" applyAlignment="1">
      <alignment horizontal="left" vertical="top" wrapText="1" indent="1"/>
    </xf>
    <xf numFmtId="0" fontId="9" fillId="5" borderId="0" xfId="0" applyFont="1" applyFill="1" applyAlignment="1">
      <alignment vertical="center" wrapText="1"/>
    </xf>
    <xf numFmtId="0" fontId="38" fillId="0" borderId="0" xfId="0" applyFont="1" applyAlignment="1">
      <alignment vertical="center"/>
    </xf>
    <xf numFmtId="0" fontId="17" fillId="0" borderId="0" xfId="0" applyFont="1" applyAlignment="1">
      <alignment horizontal="left" vertical="center" indent="4"/>
    </xf>
    <xf numFmtId="0" fontId="21" fillId="5" borderId="0" xfId="0" applyFont="1" applyFill="1" applyAlignment="1">
      <alignment wrapText="1"/>
    </xf>
    <xf numFmtId="0" fontId="20" fillId="11" borderId="9" xfId="0" applyFont="1" applyFill="1" applyBorder="1" applyAlignment="1" applyProtection="1">
      <alignment horizontal="center" vertical="center" wrapText="1"/>
      <protection locked="0"/>
    </xf>
    <xf numFmtId="0" fontId="19" fillId="13" borderId="3" xfId="0" applyFont="1" applyFill="1" applyBorder="1" applyAlignment="1" applyProtection="1">
      <alignment horizontal="center" vertical="center" wrapText="1"/>
      <protection locked="0"/>
    </xf>
    <xf numFmtId="0" fontId="19" fillId="12" borderId="3" xfId="0" applyFont="1" applyFill="1" applyBorder="1" applyAlignment="1" applyProtection="1">
      <alignment horizontal="center" vertical="center" wrapText="1"/>
      <protection locked="0"/>
    </xf>
    <xf numFmtId="0" fontId="20" fillId="4" borderId="3" xfId="0" applyFont="1" applyFill="1" applyBorder="1" applyAlignment="1" applyProtection="1">
      <alignment horizontal="center" vertical="center" wrapText="1"/>
      <protection locked="0"/>
    </xf>
    <xf numFmtId="0" fontId="35" fillId="3" borderId="8" xfId="0" applyFont="1" applyFill="1" applyBorder="1" applyAlignment="1" applyProtection="1">
      <alignment horizontal="center" vertical="center" wrapText="1"/>
      <protection locked="0"/>
    </xf>
    <xf numFmtId="0" fontId="20" fillId="17" borderId="2" xfId="0" applyFont="1" applyFill="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1" fillId="0" borderId="0" xfId="0" applyFont="1" applyProtection="1">
      <protection locked="0"/>
    </xf>
    <xf numFmtId="0" fontId="33" fillId="0" borderId="0" xfId="0" applyFont="1" applyProtection="1">
      <protection locked="0"/>
    </xf>
    <xf numFmtId="0" fontId="35" fillId="0" borderId="2"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35" fillId="0" borderId="33" xfId="0" applyFont="1" applyBorder="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0" fontId="20" fillId="15" borderId="2" xfId="0" applyFont="1" applyFill="1" applyBorder="1" applyAlignment="1" applyProtection="1">
      <alignment horizontal="center" vertical="center" wrapText="1"/>
      <protection locked="0"/>
    </xf>
    <xf numFmtId="0" fontId="20" fillId="16" borderId="2" xfId="0" applyFont="1" applyFill="1" applyBorder="1" applyAlignment="1" applyProtection="1">
      <alignment horizontal="center" vertical="center" wrapText="1"/>
      <protection locked="0"/>
    </xf>
    <xf numFmtId="0" fontId="20" fillId="17" borderId="2" xfId="0" applyFont="1" applyFill="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35" fillId="0" borderId="2" xfId="0" applyFont="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35" fillId="5" borderId="2" xfId="0" applyFont="1" applyFill="1" applyBorder="1" applyAlignment="1" applyProtection="1">
      <alignment horizontal="left" vertical="center" wrapText="1"/>
      <protection locked="0"/>
    </xf>
    <xf numFmtId="0" fontId="19" fillId="5" borderId="2" xfId="0" applyFont="1" applyFill="1" applyBorder="1" applyAlignment="1" applyProtection="1">
      <alignment horizontal="left" vertical="center" wrapText="1"/>
      <protection locked="0"/>
    </xf>
    <xf numFmtId="0" fontId="20" fillId="15" borderId="2" xfId="0" applyFont="1" applyFill="1" applyBorder="1" applyAlignment="1" applyProtection="1">
      <alignment horizontal="left" vertical="center" wrapText="1"/>
      <protection locked="0"/>
    </xf>
    <xf numFmtId="0" fontId="20" fillId="16" borderId="2" xfId="0" applyFont="1" applyFill="1" applyBorder="1" applyAlignment="1" applyProtection="1">
      <alignment horizontal="left" vertical="center" wrapText="1"/>
      <protection locked="0"/>
    </xf>
    <xf numFmtId="0" fontId="18" fillId="14" borderId="42" xfId="0" applyFont="1" applyFill="1" applyBorder="1" applyAlignment="1">
      <alignment horizontal="centerContinuous" vertical="center"/>
    </xf>
    <xf numFmtId="0" fontId="19" fillId="0" borderId="43"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65" fillId="0" borderId="0" xfId="0" applyFont="1"/>
    <xf numFmtId="0" fontId="64" fillId="0" borderId="0" xfId="0" applyFont="1"/>
    <xf numFmtId="0" fontId="11" fillId="0" borderId="0" xfId="0" applyFont="1"/>
    <xf numFmtId="0" fontId="10" fillId="0" borderId="0" xfId="0" applyFont="1" applyAlignment="1">
      <alignment horizontal="left" vertical="center" wrapText="1"/>
    </xf>
    <xf numFmtId="0" fontId="34" fillId="2" borderId="0" xfId="0" applyFont="1" applyFill="1" applyAlignment="1">
      <alignment horizontal="center" vertical="center" wrapText="1"/>
    </xf>
    <xf numFmtId="0" fontId="1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wrapText="1"/>
    </xf>
    <xf numFmtId="0" fontId="33" fillId="0" borderId="0" xfId="0" applyFont="1"/>
    <xf numFmtId="0" fontId="35"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19" fillId="2" borderId="0" xfId="0" applyFont="1" applyFill="1" applyAlignment="1">
      <alignment horizontal="center" vertical="center" wrapText="1"/>
    </xf>
    <xf numFmtId="0" fontId="56" fillId="0" borderId="0" xfId="0" applyFont="1" applyAlignment="1">
      <alignment horizontal="center" vertical="center"/>
    </xf>
    <xf numFmtId="0" fontId="44" fillId="0" borderId="0" xfId="0" applyFont="1" applyAlignment="1">
      <alignment horizontal="center" vertical="center" wrapText="1"/>
    </xf>
    <xf numFmtId="0" fontId="35" fillId="5" borderId="0" xfId="0" applyFont="1" applyFill="1" applyAlignment="1">
      <alignment horizontal="center" vertical="center" wrapText="1"/>
    </xf>
    <xf numFmtId="0" fontId="19" fillId="5" borderId="0" xfId="0" applyFont="1" applyFill="1" applyAlignment="1">
      <alignment horizontal="center" vertical="center" wrapText="1"/>
    </xf>
    <xf numFmtId="0" fontId="10" fillId="0" borderId="0" xfId="0" applyFont="1" applyAlignment="1">
      <alignment wrapText="1"/>
    </xf>
    <xf numFmtId="0" fontId="34" fillId="2" borderId="0" xfId="0" applyFont="1" applyFill="1" applyAlignment="1">
      <alignment horizontal="left" vertical="center" wrapText="1"/>
    </xf>
    <xf numFmtId="0" fontId="10" fillId="0" borderId="0" xfId="0" applyFont="1" applyAlignment="1">
      <alignment horizontal="left" wrapText="1"/>
    </xf>
    <xf numFmtId="0" fontId="44" fillId="0" borderId="0" xfId="0" applyFont="1" applyAlignment="1">
      <alignment horizontal="left" vertical="center" wrapText="1"/>
    </xf>
    <xf numFmtId="0" fontId="19" fillId="2" borderId="0" xfId="0" applyFont="1" applyFill="1" applyAlignment="1">
      <alignment horizontal="left" vertical="center" wrapText="1"/>
    </xf>
    <xf numFmtId="0" fontId="35" fillId="5" borderId="0" xfId="0" applyFont="1" applyFill="1" applyAlignment="1">
      <alignment horizontal="left" vertical="center" wrapText="1"/>
    </xf>
    <xf numFmtId="0" fontId="19" fillId="5" borderId="0" xfId="0" applyFont="1" applyFill="1" applyAlignment="1">
      <alignment horizontal="left" vertical="center" wrapText="1"/>
    </xf>
    <xf numFmtId="0" fontId="67" fillId="14" borderId="0" xfId="0" applyFont="1" applyFill="1"/>
    <xf numFmtId="0" fontId="0" fillId="16" borderId="0" xfId="0" applyFill="1"/>
    <xf numFmtId="0" fontId="66" fillId="15" borderId="0" xfId="0" applyFont="1" applyFill="1" applyAlignment="1">
      <alignment horizontal="center"/>
    </xf>
    <xf numFmtId="0" fontId="0" fillId="7" borderId="0" xfId="0" applyFill="1"/>
    <xf numFmtId="0" fontId="66" fillId="18" borderId="0" xfId="0" applyFont="1" applyFill="1"/>
    <xf numFmtId="0" fontId="0" fillId="0" borderId="0" xfId="0" applyProtection="1">
      <protection locked="0"/>
    </xf>
    <xf numFmtId="0" fontId="63" fillId="0" borderId="35" xfId="0" applyFont="1" applyBorder="1" applyAlignment="1" applyProtection="1">
      <alignment horizontal="center" vertical="center" wrapText="1" readingOrder="1"/>
      <protection locked="0"/>
    </xf>
    <xf numFmtId="0" fontId="58" fillId="0" borderId="36" xfId="0" applyFont="1" applyBorder="1" applyAlignment="1" applyProtection="1">
      <alignment horizontal="left" vertical="center" wrapText="1" indent="1" readingOrder="1"/>
      <protection locked="0"/>
    </xf>
    <xf numFmtId="0" fontId="58" fillId="0" borderId="37" xfId="0" applyFont="1" applyBorder="1" applyAlignment="1" applyProtection="1">
      <alignment horizontal="left" vertical="center" wrapText="1" indent="1" readingOrder="1"/>
      <protection locked="0"/>
    </xf>
    <xf numFmtId="0" fontId="58" fillId="0" borderId="38" xfId="0" applyFont="1" applyBorder="1" applyAlignment="1" applyProtection="1">
      <alignment horizontal="left" vertical="center" wrapText="1" indent="1" readingOrder="1"/>
      <protection locked="0"/>
    </xf>
    <xf numFmtId="0" fontId="0" fillId="0" borderId="41" xfId="0" applyBorder="1" applyProtection="1">
      <protection locked="0"/>
    </xf>
    <xf numFmtId="0" fontId="0" fillId="0" borderId="18" xfId="0" applyBorder="1" applyProtection="1">
      <protection locked="0"/>
    </xf>
    <xf numFmtId="0" fontId="0" fillId="0" borderId="16" xfId="0" applyBorder="1" applyProtection="1">
      <protection locked="0"/>
    </xf>
    <xf numFmtId="0" fontId="59" fillId="0" borderId="35" xfId="0" applyFont="1" applyBorder="1" applyAlignment="1">
      <alignment horizontal="center" vertical="center" wrapText="1" readingOrder="1"/>
    </xf>
    <xf numFmtId="0" fontId="58" fillId="0" borderId="36" xfId="0" applyFont="1" applyBorder="1" applyAlignment="1">
      <alignment horizontal="left" vertical="center" wrapText="1" indent="1" readingOrder="1"/>
    </xf>
    <xf numFmtId="0" fontId="58" fillId="0" borderId="37" xfId="0" applyFont="1" applyBorder="1" applyAlignment="1">
      <alignment horizontal="left" vertical="center" wrapText="1" indent="1" readingOrder="1"/>
    </xf>
    <xf numFmtId="0" fontId="58" fillId="0" borderId="38" xfId="0" applyFont="1" applyBorder="1" applyAlignment="1">
      <alignment horizontal="left" vertical="center" wrapText="1" indent="1" readingOrder="1"/>
    </xf>
    <xf numFmtId="0" fontId="60" fillId="0" borderId="35" xfId="0" applyFont="1" applyBorder="1" applyAlignment="1">
      <alignment horizontal="center" vertical="center" wrapText="1" readingOrder="1"/>
    </xf>
    <xf numFmtId="0" fontId="58" fillId="0" borderId="39" xfId="0" applyFont="1" applyBorder="1" applyAlignment="1">
      <alignment horizontal="left" vertical="center" wrapText="1" indent="1" readingOrder="1"/>
    </xf>
    <xf numFmtId="0" fontId="58" fillId="0" borderId="40" xfId="0" applyFont="1" applyBorder="1" applyAlignment="1">
      <alignment horizontal="left" vertical="center" wrapText="1" indent="1" readingOrder="1"/>
    </xf>
    <xf numFmtId="0" fontId="61" fillId="0" borderId="36" xfId="0" applyFont="1" applyBorder="1" applyAlignment="1">
      <alignment horizontal="center" vertical="center" wrapText="1" readingOrder="1"/>
    </xf>
    <xf numFmtId="0" fontId="58" fillId="0" borderId="41" xfId="0" applyFont="1" applyBorder="1" applyAlignment="1">
      <alignment horizontal="left" vertical="center" wrapText="1" indent="1" readingOrder="1"/>
    </xf>
    <xf numFmtId="0" fontId="61" fillId="0" borderId="18" xfId="0" applyFont="1" applyBorder="1" applyAlignment="1">
      <alignment horizontal="left" vertical="center" wrapText="1" readingOrder="1"/>
    </xf>
    <xf numFmtId="0" fontId="61" fillId="0" borderId="16" xfId="0" applyFont="1" applyBorder="1" applyAlignment="1">
      <alignment horizontal="left" vertical="center" wrapText="1" readingOrder="1"/>
    </xf>
    <xf numFmtId="0" fontId="35" fillId="0" borderId="2" xfId="0" quotePrefix="1" applyFont="1" applyBorder="1" applyAlignment="1">
      <alignment horizontal="center" vertical="center" wrapText="1"/>
    </xf>
    <xf numFmtId="0" fontId="18" fillId="14" borderId="12" xfId="0" applyFont="1" applyFill="1" applyBorder="1" applyAlignment="1">
      <alignment horizontal="left" vertical="center" wrapText="1" indent="14"/>
    </xf>
    <xf numFmtId="0" fontId="10" fillId="0" borderId="11" xfId="0" applyFont="1" applyBorder="1" applyAlignment="1">
      <alignment horizontal="left" vertical="center" indent="14"/>
    </xf>
    <xf numFmtId="0" fontId="21" fillId="0" borderId="0" xfId="0" applyFont="1" applyAlignment="1">
      <alignment horizontal="left" vertical="top" wrapText="1"/>
    </xf>
    <xf numFmtId="0" fontId="18" fillId="14" borderId="12" xfId="0" applyFont="1" applyFill="1" applyBorder="1" applyAlignment="1">
      <alignment horizontal="center" vertical="center" wrapText="1"/>
    </xf>
    <xf numFmtId="0" fontId="18" fillId="14" borderId="11" xfId="0" applyFont="1" applyFill="1" applyBorder="1" applyAlignment="1">
      <alignment horizontal="center" vertical="center" wrapText="1"/>
    </xf>
    <xf numFmtId="0" fontId="18" fillId="15" borderId="12" xfId="0" applyFont="1" applyFill="1" applyBorder="1" applyAlignment="1">
      <alignment horizontal="left" vertical="center" wrapText="1" indent="14"/>
    </xf>
    <xf numFmtId="0" fontId="10" fillId="15" borderId="11" xfId="0" applyFont="1" applyFill="1" applyBorder="1" applyAlignment="1">
      <alignment horizontal="left" vertical="center" indent="14"/>
    </xf>
    <xf numFmtId="0" fontId="18" fillId="16" borderId="12" xfId="0" applyFont="1" applyFill="1" applyBorder="1" applyAlignment="1">
      <alignment horizontal="left" vertical="center" wrapText="1" indent="14"/>
    </xf>
    <xf numFmtId="0" fontId="10" fillId="16" borderId="11" xfId="0" applyFont="1" applyFill="1" applyBorder="1" applyAlignment="1">
      <alignment horizontal="left" vertical="center" indent="14"/>
    </xf>
    <xf numFmtId="0" fontId="49" fillId="0" borderId="6" xfId="0" applyFont="1" applyBorder="1" applyAlignment="1">
      <alignment horizontal="center"/>
    </xf>
    <xf numFmtId="0" fontId="5" fillId="0" borderId="10" xfId="0" applyFont="1" applyBorder="1"/>
    <xf numFmtId="0" fontId="49" fillId="0" borderId="5" xfId="0" applyFont="1" applyBorder="1" applyAlignment="1">
      <alignment horizontal="center"/>
    </xf>
    <xf numFmtId="0" fontId="5" fillId="0" borderId="5" xfId="0" applyFont="1" applyBorder="1"/>
    <xf numFmtId="0" fontId="35" fillId="7" borderId="2" xfId="0" applyFont="1" applyFill="1" applyBorder="1" applyAlignment="1">
      <alignment horizontal="center" vertical="center" wrapText="1"/>
    </xf>
    <xf numFmtId="0" fontId="35" fillId="7" borderId="2" xfId="0" quotePrefix="1" applyFont="1" applyFill="1" applyBorder="1" applyAlignment="1">
      <alignment horizontal="center" vertical="center" wrapText="1"/>
    </xf>
  </cellXfs>
  <cellStyles count="4">
    <cellStyle name="Lien hypertexte" xfId="3" builtinId="8"/>
    <cellStyle name="Milliers 2" xfId="1" xr:uid="{00000000-0005-0000-0000-000001000000}"/>
    <cellStyle name="Normal" xfId="0" builtinId="0"/>
    <cellStyle name="Pourcentage" xfId="2" builtinId="5"/>
  </cellStyles>
  <dxfs count="25">
    <dxf>
      <fill>
        <patternFill>
          <bgColor theme="0" tint="-0.14996795556505021"/>
        </patternFill>
      </fill>
    </dxf>
    <dxf>
      <fill>
        <patternFill>
          <bgColor theme="9"/>
        </patternFill>
      </fill>
    </dxf>
    <dxf>
      <fill>
        <patternFill>
          <bgColor rgb="FF92D050"/>
        </patternFill>
      </fill>
    </dxf>
    <dxf>
      <font>
        <color theme="0"/>
      </font>
      <fill>
        <patternFill>
          <bgColor rgb="FFFF0000"/>
        </patternFill>
      </fill>
    </dxf>
    <dxf>
      <font>
        <color theme="0"/>
      </font>
      <fill>
        <patternFill>
          <bgColor rgb="FF00B050"/>
        </patternFill>
      </fill>
    </dxf>
    <dxf>
      <fill>
        <patternFill>
          <bgColor theme="0" tint="-0.14996795556505021"/>
        </patternFill>
      </fill>
    </dxf>
    <dxf>
      <fill>
        <patternFill>
          <bgColor theme="9"/>
        </patternFill>
      </fill>
    </dxf>
    <dxf>
      <fill>
        <patternFill>
          <bgColor rgb="FF92D050"/>
        </patternFill>
      </fill>
    </dxf>
    <dxf>
      <font>
        <color theme="0"/>
      </font>
      <fill>
        <patternFill>
          <bgColor rgb="FFFF0000"/>
        </patternFill>
      </fill>
    </dxf>
    <dxf>
      <font>
        <color theme="0"/>
      </font>
      <fill>
        <patternFill>
          <bgColor rgb="FF00B050"/>
        </patternFill>
      </fill>
    </dxf>
    <dxf>
      <fill>
        <patternFill>
          <bgColor theme="0" tint="-0.14996795556505021"/>
        </patternFill>
      </fill>
    </dxf>
    <dxf>
      <font>
        <color theme="0"/>
      </font>
      <fill>
        <patternFill>
          <bgColor rgb="FFFF0000"/>
        </patternFill>
      </fill>
    </dxf>
    <dxf>
      <fill>
        <patternFill>
          <bgColor theme="9"/>
        </patternFill>
      </fill>
    </dxf>
    <dxf>
      <fill>
        <patternFill>
          <bgColor rgb="FF92D050"/>
        </patternFill>
      </fill>
    </dxf>
    <dxf>
      <font>
        <color theme="0"/>
      </font>
      <fill>
        <patternFill>
          <bgColor rgb="FF00B050"/>
        </patternFill>
      </fill>
    </dxf>
    <dxf>
      <fill>
        <patternFill>
          <bgColor theme="0" tint="-0.14996795556505021"/>
        </patternFill>
      </fill>
    </dxf>
    <dxf>
      <fill>
        <patternFill>
          <bgColor theme="9"/>
        </patternFill>
      </fill>
    </dxf>
    <dxf>
      <fill>
        <patternFill>
          <bgColor rgb="FF92D050"/>
        </patternFill>
      </fill>
    </dxf>
    <dxf>
      <font>
        <color theme="0"/>
      </font>
      <fill>
        <patternFill>
          <bgColor rgb="FFFF0000"/>
        </patternFill>
      </fill>
    </dxf>
    <dxf>
      <font>
        <color theme="0"/>
      </font>
      <fill>
        <patternFill>
          <bgColor rgb="FF00B050"/>
        </patternFill>
      </fill>
    </dxf>
    <dxf>
      <fill>
        <patternFill>
          <bgColor theme="0" tint="-0.14996795556505021"/>
        </patternFill>
      </fill>
    </dxf>
    <dxf>
      <font>
        <color theme="0"/>
      </font>
      <fill>
        <patternFill>
          <bgColor rgb="FFFF0000"/>
        </patternFill>
      </fill>
    </dxf>
    <dxf>
      <fill>
        <patternFill>
          <bgColor theme="9"/>
        </patternFill>
      </fill>
    </dxf>
    <dxf>
      <fill>
        <patternFill>
          <bgColor rgb="FF92D050"/>
        </patternFill>
      </fill>
    </dxf>
    <dxf>
      <font>
        <color theme="0"/>
      </font>
      <fill>
        <patternFill>
          <bgColor rgb="FF00B050"/>
        </patternFill>
      </fill>
    </dxf>
  </dxfs>
  <tableStyles count="0" defaultTableStyle="TableStyleMedium9" defaultPivotStyle="PivotStyleLight16"/>
  <colors>
    <mruColors>
      <color rgb="FFB7BF46"/>
      <color rgb="FFF2B83B"/>
      <color rgb="FF6FBDB1"/>
      <color rgb="FFE4DFEC"/>
      <color rgb="FFB1A0C7"/>
      <color rgb="FF6EBDB1"/>
      <color rgb="FFC0C0C0"/>
      <color rgb="FFBC255E"/>
      <color rgb="FF680F37"/>
      <color rgb="FF6D25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9.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46682818493843"/>
          <c:y val="0.10187465704023517"/>
          <c:w val="0.51351364156403523"/>
          <c:h val="0.81660602316103059"/>
        </c:manualLayout>
      </c:layout>
      <c:radarChart>
        <c:radarStyle val="filled"/>
        <c:varyColors val="0"/>
        <c:ser>
          <c:idx val="1"/>
          <c:order val="0"/>
          <c:tx>
            <c:strRef>
              <c:f>Synthése!$L$16</c:f>
              <c:strCache>
                <c:ptCount val="1"/>
                <c:pt idx="0">
                  <c:v>GOUVERNANCE</c:v>
                </c:pt>
              </c:strCache>
            </c:strRef>
          </c:tx>
          <c:spPr>
            <a:solidFill>
              <a:srgbClr val="6FBDB1"/>
            </a:solidFill>
          </c:spPr>
          <c:dLbls>
            <c:dLbl>
              <c:idx val="8"/>
              <c:delete val="1"/>
              <c:extLst>
                <c:ext xmlns:c15="http://schemas.microsoft.com/office/drawing/2012/chart" uri="{CE6537A1-D6FC-4f65-9D91-7224C49458BB}"/>
                <c:ext xmlns:c16="http://schemas.microsoft.com/office/drawing/2014/chart" uri="{C3380CC4-5D6E-409C-BE32-E72D297353CC}">
                  <c16:uniqueId val="{00000000-70C2-D14B-997D-3BEF385974D6}"/>
                </c:ext>
              </c:extLst>
            </c:dLbl>
            <c:spPr>
              <a:solidFill>
                <a:srgbClr val="6EBDB1"/>
              </a:solidFill>
            </c:spPr>
            <c:txPr>
              <a:bodyPr/>
              <a:lstStyle/>
              <a:p>
                <a:pPr algn="ctr">
                  <a:defRPr lang="fr-F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(Synthése!$J$8:$J$15,Synthése!$J$19,Synthése!$K$20:$K$21,Synthése!$K$25:$K$27)</c:f>
              <c:numCache>
                <c:formatCode>0%</c:formatCode>
                <c:ptCount val="14"/>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4EB3-43B4-8543-0F853BC64136}"/>
            </c:ext>
          </c:extLst>
        </c:ser>
        <c:ser>
          <c:idx val="2"/>
          <c:order val="1"/>
          <c:tx>
            <c:strRef>
              <c:f>Synthése!$L$22</c:f>
              <c:strCache>
                <c:ptCount val="1"/>
                <c:pt idx="0">
                  <c:v>FINANCIER</c:v>
                </c:pt>
              </c:strCache>
            </c:strRef>
          </c:tx>
          <c:spPr>
            <a:solidFill>
              <a:srgbClr val="B7BF46"/>
            </a:solidFill>
          </c:spPr>
          <c:dLbls>
            <c:dLbl>
              <c:idx val="11"/>
              <c:delete val="1"/>
              <c:extLst>
                <c:ext xmlns:c15="http://schemas.microsoft.com/office/drawing/2012/chart" uri="{CE6537A1-D6FC-4f65-9D91-7224C49458BB}"/>
                <c:ext xmlns:c16="http://schemas.microsoft.com/office/drawing/2014/chart" uri="{C3380CC4-5D6E-409C-BE32-E72D297353CC}">
                  <c16:uniqueId val="{00000001-70C2-D14B-997D-3BEF385974D6}"/>
                </c:ext>
              </c:extLst>
            </c:dLbl>
            <c:spPr>
              <a:solidFill>
                <a:srgbClr val="B7BF46"/>
              </a:solidFill>
            </c:spPr>
            <c:txPr>
              <a:bodyPr/>
              <a:lstStyle/>
              <a:p>
                <a:pPr algn="ctr">
                  <a:defRPr lang="fr-F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(Synthése!$K$8:$K$15,Synthése!$J$19:$J$21,Synthése!$J$25,Synthése!$K$26:$K$27)</c:f>
              <c:numCache>
                <c:formatCode>General</c:formatCode>
                <c:ptCount val="14"/>
                <c:pt idx="8" formatCode="0%">
                  <c:v>0</c:v>
                </c:pt>
                <c:pt idx="9" formatCode="0%">
                  <c:v>0</c:v>
                </c:pt>
                <c:pt idx="10" formatCode="0%">
                  <c:v>0</c:v>
                </c:pt>
                <c:pt idx="11" formatCode="0%">
                  <c:v>0</c:v>
                </c:pt>
              </c:numCache>
            </c:numRef>
          </c:val>
          <c:extLst>
            <c:ext xmlns:c16="http://schemas.microsoft.com/office/drawing/2014/chart" uri="{C3380CC4-5D6E-409C-BE32-E72D297353CC}">
              <c16:uniqueId val="{0000000F-4EB3-43B4-8543-0F853BC64136}"/>
            </c:ext>
          </c:extLst>
        </c:ser>
        <c:ser>
          <c:idx val="3"/>
          <c:order val="2"/>
          <c:tx>
            <c:strRef>
              <c:f>Synthése!$L$28</c:f>
              <c:strCache>
                <c:ptCount val="1"/>
                <c:pt idx="0">
                  <c:v>PILOTAGE ET EVALUATION</c:v>
                </c:pt>
              </c:strCache>
            </c:strRef>
          </c:tx>
          <c:spPr>
            <a:solidFill>
              <a:srgbClr val="F2B83B"/>
            </a:solidFill>
          </c:spPr>
          <c:dLbls>
            <c:dLbl>
              <c:idx val="0"/>
              <c:delete val="1"/>
              <c:extLst>
                <c:ext xmlns:c15="http://schemas.microsoft.com/office/drawing/2012/chart" uri="{CE6537A1-D6FC-4f65-9D91-7224C49458BB}"/>
                <c:ext xmlns:c16="http://schemas.microsoft.com/office/drawing/2014/chart" uri="{C3380CC4-5D6E-409C-BE32-E72D297353CC}">
                  <c16:uniqueId val="{00000002-70C2-D14B-997D-3BEF385974D6}"/>
                </c:ext>
              </c:extLst>
            </c:dLbl>
            <c:spPr>
              <a:solidFill>
                <a:srgbClr val="F2B83B"/>
              </a:solidFill>
            </c:spPr>
            <c:txPr>
              <a:bodyPr/>
              <a:lstStyle/>
              <a:p>
                <a:pPr>
                  <a:defRPr sz="11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(Synthése!$J$8,Synthése!$K$9:$K$15,Synthése!$K$19:$K$21,Synthése!$J$25:$J$27)</c:f>
              <c:numCache>
                <c:formatCode>General</c:formatCode>
                <c:ptCount val="14"/>
                <c:pt idx="0" formatCode="0%">
                  <c:v>0</c:v>
                </c:pt>
                <c:pt idx="11" formatCode="0%">
                  <c:v>0</c:v>
                </c:pt>
                <c:pt idx="12" formatCode="0%">
                  <c:v>0</c:v>
                </c:pt>
                <c:pt idx="13" formatCode="0%">
                  <c:v>0</c:v>
                </c:pt>
              </c:numCache>
            </c:numRef>
          </c:val>
          <c:extLst>
            <c:ext xmlns:c16="http://schemas.microsoft.com/office/drawing/2014/chart" uri="{C3380CC4-5D6E-409C-BE32-E72D297353CC}">
              <c16:uniqueId val="{00000014-4EB3-43B4-8543-0F853BC64136}"/>
            </c:ext>
          </c:extLst>
        </c:ser>
        <c:dLbls>
          <c:showLegendKey val="0"/>
          <c:showVal val="1"/>
          <c:showCatName val="0"/>
          <c:showSerName val="0"/>
          <c:showPercent val="0"/>
          <c:showBubbleSize val="0"/>
        </c:dLbls>
        <c:axId val="262318720"/>
        <c:axId val="262353280"/>
      </c:radarChart>
      <c:catAx>
        <c:axId val="262318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2353280"/>
        <c:crosses val="autoZero"/>
        <c:auto val="0"/>
        <c:lblAlgn val="ctr"/>
        <c:lblOffset val="100"/>
        <c:noMultiLvlLbl val="0"/>
      </c:catAx>
      <c:valAx>
        <c:axId val="2623532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62318720"/>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600" b="0"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sz="1600">
                <a:solidFill>
                  <a:sysClr val="windowText" lastClr="000000"/>
                </a:solidFill>
                <a:latin typeface="Arial" panose="020B0604020202020204" pitchFamily="34" charset="0"/>
                <a:cs typeface="Arial" panose="020B0604020202020204" pitchFamily="34" charset="0"/>
              </a:rPr>
              <a:t>Evaluation des pratiques par thèmes                            Situation Fin ………..</a:t>
            </a:r>
          </a:p>
        </c:rich>
      </c:tx>
      <c:overlay val="0"/>
      <c:spPr>
        <a:noFill/>
        <a:ln>
          <a:noFill/>
        </a:ln>
        <a:effectLst/>
      </c:spPr>
    </c:title>
    <c:autoTitleDeleted val="0"/>
    <c:plotArea>
      <c:layout>
        <c:manualLayout>
          <c:layoutTarget val="inner"/>
          <c:xMode val="edge"/>
          <c:yMode val="edge"/>
          <c:x val="0.11081630556360363"/>
          <c:y val="0.11418513511398247"/>
          <c:w val="0.68020348209902604"/>
          <c:h val="0.78954661578626939"/>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spPr>
              <a:noFill/>
              <a:ln>
                <a:noFill/>
              </a:ln>
              <a:effectLst/>
            </c:spPr>
            <c:txPr>
              <a:bodyPr/>
              <a:lstStyle/>
              <a:p>
                <a:pPr>
                  <a:defRPr sz="12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(Synthése!$L$16,Synthése!$L$22,Synthése!$L$28)</c:f>
              <c:strCache>
                <c:ptCount val="3"/>
                <c:pt idx="0">
                  <c:v>GOUVERNANCE</c:v>
                </c:pt>
                <c:pt idx="1">
                  <c:v>FINANCIER</c:v>
                </c:pt>
                <c:pt idx="2">
                  <c:v>PILOTAGE ET EVALUATION</c:v>
                </c:pt>
              </c:strCache>
            </c:strRef>
          </c:cat>
          <c:val>
            <c:numRef>
              <c:f>(Synthése!$C$16,Synthése!$C$22,Synthése!$C$28)</c:f>
              <c:numCache>
                <c:formatCode>General</c:formatCode>
                <c:ptCount val="3"/>
                <c:pt idx="0">
                  <c:v>0</c:v>
                </c:pt>
                <c:pt idx="1">
                  <c:v>0</c:v>
                </c:pt>
                <c:pt idx="2">
                  <c:v>0</c:v>
                </c:pt>
              </c:numCache>
            </c:numRef>
          </c:val>
          <c:extLst>
            <c:ext xmlns:c16="http://schemas.microsoft.com/office/drawing/2014/chart" uri="{C3380CC4-5D6E-409C-BE32-E72D297353CC}">
              <c16:uniqueId val="{00000000-AD74-4A0F-8644-67673B39FC3B}"/>
            </c:ext>
          </c:extLst>
        </c:ser>
        <c:ser>
          <c:idx val="0"/>
          <c:order val="1"/>
          <c:tx>
            <c:strRef>
              <c:f>Synthése!$D$7</c:f>
              <c:strCache>
                <c:ptCount val="1"/>
                <c:pt idx="0">
                  <c:v>A perfectionner et/ou à documenter</c:v>
                </c:pt>
              </c:strCache>
            </c:strRef>
          </c:tx>
          <c:spPr>
            <a:solidFill>
              <a:schemeClr val="accent3"/>
            </a:solidFill>
          </c:spPr>
          <c:invertIfNegative val="0"/>
          <c:dLbls>
            <c:spPr>
              <a:noFill/>
              <a:ln>
                <a:noFill/>
              </a:ln>
              <a:effectLst/>
            </c:spPr>
            <c:txPr>
              <a:bodyPr/>
              <a:lstStyle/>
              <a:p>
                <a:pPr>
                  <a:defRPr sz="12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(Synthése!$L$16,Synthése!$L$22,Synthése!$L$28)</c:f>
              <c:strCache>
                <c:ptCount val="3"/>
                <c:pt idx="0">
                  <c:v>GOUVERNANCE</c:v>
                </c:pt>
                <c:pt idx="1">
                  <c:v>FINANCIER</c:v>
                </c:pt>
                <c:pt idx="2">
                  <c:v>PILOTAGE ET EVALUATION</c:v>
                </c:pt>
              </c:strCache>
            </c:strRef>
          </c:cat>
          <c:val>
            <c:numRef>
              <c:f>(Synthése!$D$16,Synthése!$D$22,Synthése!$D$28)</c:f>
              <c:numCache>
                <c:formatCode>General</c:formatCode>
                <c:ptCount val="3"/>
                <c:pt idx="0">
                  <c:v>0</c:v>
                </c:pt>
                <c:pt idx="1">
                  <c:v>0</c:v>
                </c:pt>
                <c:pt idx="2">
                  <c:v>0</c:v>
                </c:pt>
              </c:numCache>
            </c:numRef>
          </c:val>
          <c:extLst>
            <c:ext xmlns:c16="http://schemas.microsoft.com/office/drawing/2014/chart" uri="{C3380CC4-5D6E-409C-BE32-E72D297353CC}">
              <c16:uniqueId val="{00000001-AD74-4A0F-8644-67673B39FC3B}"/>
            </c:ext>
          </c:extLst>
        </c:ser>
        <c:ser>
          <c:idx val="1"/>
          <c:order val="2"/>
          <c:tx>
            <c:strRef>
              <c:f>Synthése!$E$7</c:f>
              <c:strCache>
                <c:ptCount val="1"/>
                <c:pt idx="0">
                  <c:v>Naissante</c:v>
                </c:pt>
              </c:strCache>
            </c:strRef>
          </c:tx>
          <c:spPr>
            <a:solidFill>
              <a:schemeClr val="accent6"/>
            </a:solidFill>
          </c:spPr>
          <c:invertIfNegative val="0"/>
          <c:dLbls>
            <c:spPr>
              <a:noFill/>
              <a:ln>
                <a:noFill/>
              </a:ln>
              <a:effectLst/>
            </c:spPr>
            <c:txPr>
              <a:bodyPr/>
              <a:lstStyle/>
              <a:p>
                <a:pPr>
                  <a:defRPr sz="12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(Synthése!$L$16,Synthése!$L$22,Synthése!$L$28)</c:f>
              <c:strCache>
                <c:ptCount val="3"/>
                <c:pt idx="0">
                  <c:v>GOUVERNANCE</c:v>
                </c:pt>
                <c:pt idx="1">
                  <c:v>FINANCIER</c:v>
                </c:pt>
                <c:pt idx="2">
                  <c:v>PILOTAGE ET EVALUATION</c:v>
                </c:pt>
              </c:strCache>
            </c:strRef>
          </c:cat>
          <c:val>
            <c:numRef>
              <c:f>(Synthése!$E$16,Synthése!$E$22,Synthése!$E$28)</c:f>
              <c:numCache>
                <c:formatCode>General</c:formatCode>
                <c:ptCount val="3"/>
                <c:pt idx="0">
                  <c:v>0</c:v>
                </c:pt>
                <c:pt idx="1">
                  <c:v>0</c:v>
                </c:pt>
                <c:pt idx="2">
                  <c:v>0</c:v>
                </c:pt>
              </c:numCache>
            </c:numRef>
          </c:val>
          <c:extLst>
            <c:ext xmlns:c16="http://schemas.microsoft.com/office/drawing/2014/chart" uri="{C3380CC4-5D6E-409C-BE32-E72D297353CC}">
              <c16:uniqueId val="{00000002-AD74-4A0F-8644-67673B39FC3B}"/>
            </c:ext>
          </c:extLst>
        </c:ser>
        <c:ser>
          <c:idx val="3"/>
          <c:order val="3"/>
          <c:tx>
            <c:strRef>
              <c:f>Synthése!$F$7</c:f>
              <c:strCache>
                <c:ptCount val="1"/>
                <c:pt idx="0">
                  <c:v>N'existe pas</c:v>
                </c:pt>
              </c:strCache>
            </c:strRef>
          </c:tx>
          <c:spPr>
            <a:solidFill>
              <a:srgbClr val="FF0000"/>
            </a:solidFill>
          </c:spPr>
          <c:invertIfNegative val="0"/>
          <c:dLbls>
            <c:spPr>
              <a:noFill/>
              <a:ln>
                <a:noFill/>
              </a:ln>
              <a:effectLst/>
            </c:spPr>
            <c:txPr>
              <a:bodyPr/>
              <a:lstStyle/>
              <a:p>
                <a:pPr>
                  <a:defRPr sz="12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(Synthése!$L$16,Synthése!$L$22,Synthése!$L$28)</c:f>
              <c:strCache>
                <c:ptCount val="3"/>
                <c:pt idx="0">
                  <c:v>GOUVERNANCE</c:v>
                </c:pt>
                <c:pt idx="1">
                  <c:v>FINANCIER</c:v>
                </c:pt>
                <c:pt idx="2">
                  <c:v>PILOTAGE ET EVALUATION</c:v>
                </c:pt>
              </c:strCache>
            </c:strRef>
          </c:cat>
          <c:val>
            <c:numRef>
              <c:f>(Synthése!$F$16,Synthése!$F$22,Synthése!$F$28)</c:f>
              <c:numCache>
                <c:formatCode>General</c:formatCode>
                <c:ptCount val="3"/>
                <c:pt idx="0">
                  <c:v>0</c:v>
                </c:pt>
                <c:pt idx="1">
                  <c:v>0</c:v>
                </c:pt>
                <c:pt idx="2">
                  <c:v>0</c:v>
                </c:pt>
              </c:numCache>
            </c:numRef>
          </c:val>
          <c:extLst>
            <c:ext xmlns:c16="http://schemas.microsoft.com/office/drawing/2014/chart" uri="{C3380CC4-5D6E-409C-BE32-E72D297353CC}">
              <c16:uniqueId val="{00000003-AD74-4A0F-8644-67673B39FC3B}"/>
            </c:ext>
          </c:extLst>
        </c:ser>
        <c:ser>
          <c:idx val="4"/>
          <c:order val="4"/>
          <c:tx>
            <c:strRef>
              <c:f>Synthése!$G$7</c:f>
              <c:strCache>
                <c:ptCount val="1"/>
                <c:pt idx="0">
                  <c:v>N/A</c:v>
                </c:pt>
              </c:strCache>
            </c:strRef>
          </c:tx>
          <c:spPr>
            <a:solidFill>
              <a:schemeClr val="bg1">
                <a:lumMod val="75000"/>
              </a:schemeClr>
            </a:solidFill>
            <a:ln>
              <a:noFill/>
            </a:ln>
          </c:spPr>
          <c:invertIfNegative val="0"/>
          <c:dLbls>
            <c:spPr>
              <a:noFill/>
              <a:ln>
                <a:noFill/>
              </a:ln>
              <a:effectLst/>
            </c:spPr>
            <c:txPr>
              <a:bodyPr/>
              <a:lstStyle/>
              <a:p>
                <a:pPr>
                  <a:defRPr sz="12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(Synthése!$L$16,Synthése!$L$22,Synthése!$L$28)</c:f>
              <c:strCache>
                <c:ptCount val="3"/>
                <c:pt idx="0">
                  <c:v>GOUVERNANCE</c:v>
                </c:pt>
                <c:pt idx="1">
                  <c:v>FINANCIER</c:v>
                </c:pt>
                <c:pt idx="2">
                  <c:v>PILOTAGE ET EVALUATION</c:v>
                </c:pt>
              </c:strCache>
            </c:strRef>
          </c:cat>
          <c:val>
            <c:numRef>
              <c:f>(Synthése!$G$16,Synthése!$G$22,Synthése!$G$28)</c:f>
              <c:numCache>
                <c:formatCode>General</c:formatCode>
                <c:ptCount val="3"/>
                <c:pt idx="0">
                  <c:v>0</c:v>
                </c:pt>
                <c:pt idx="1">
                  <c:v>0</c:v>
                </c:pt>
                <c:pt idx="2">
                  <c:v>0</c:v>
                </c:pt>
              </c:numCache>
            </c:numRef>
          </c:val>
          <c:extLst>
            <c:ext xmlns:c16="http://schemas.microsoft.com/office/drawing/2014/chart" uri="{C3380CC4-5D6E-409C-BE32-E72D297353CC}">
              <c16:uniqueId val="{00000004-AD74-4A0F-8644-67673B39FC3B}"/>
            </c:ext>
          </c:extLst>
        </c:ser>
        <c:dLbls>
          <c:showLegendKey val="0"/>
          <c:showVal val="1"/>
          <c:showCatName val="0"/>
          <c:showSerName val="0"/>
          <c:showPercent val="0"/>
          <c:showBubbleSize val="0"/>
        </c:dLbls>
        <c:gapWidth val="150"/>
        <c:overlap val="100"/>
        <c:axId val="264670592"/>
        <c:axId val="264673920"/>
      </c:barChart>
      <c:catAx>
        <c:axId val="264670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4673920"/>
        <c:crosses val="autoZero"/>
        <c:auto val="0"/>
        <c:lblAlgn val="ctr"/>
        <c:lblOffset val="100"/>
        <c:noMultiLvlLbl val="0"/>
      </c:catAx>
      <c:valAx>
        <c:axId val="264673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64670592"/>
        <c:crosses val="autoZero"/>
        <c:crossBetween val="between"/>
      </c:valAx>
      <c:spPr>
        <a:noFill/>
        <a:ln>
          <a:noFill/>
        </a:ln>
        <a:effectLst/>
      </c:spPr>
    </c:plotArea>
    <c:legend>
      <c:legendPos val="r"/>
      <c:layout>
        <c:manualLayout>
          <c:xMode val="edge"/>
          <c:yMode val="edge"/>
          <c:x val="0.7981685923299594"/>
          <c:y val="0.15129701349533334"/>
          <c:w val="0.19364243102130513"/>
          <c:h val="0.76457683014136268"/>
        </c:manualLayout>
      </c:layout>
      <c:overlay val="0"/>
      <c:txPr>
        <a:bodyPr/>
        <a:lstStyle/>
        <a:p>
          <a:pPr>
            <a:defRPr sz="12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a:solidFill>
                  <a:sysClr val="windowText" lastClr="000000"/>
                </a:solidFill>
                <a:latin typeface="Arial" panose="020B0604020202020204" pitchFamily="34" charset="0"/>
                <a:cs typeface="Arial" panose="020B0604020202020204" pitchFamily="34" charset="0"/>
              </a:rPr>
              <a:t>Evaluation des pratiques par objectifs                            Situation Fin ………..</a:t>
            </a:r>
          </a:p>
        </c:rich>
      </c:tx>
      <c:overlay val="0"/>
      <c:spPr>
        <a:noFill/>
        <a:ln>
          <a:noFill/>
        </a:ln>
        <a:effectLst/>
      </c:spPr>
    </c:title>
    <c:autoTitleDeleted val="0"/>
    <c:plotArea>
      <c:layout>
        <c:manualLayout>
          <c:layoutTarget val="inner"/>
          <c:xMode val="edge"/>
          <c:yMode val="edge"/>
          <c:x val="0.11218112346386805"/>
          <c:y val="0.14766601830409112"/>
          <c:w val="0.85763127414704965"/>
          <c:h val="0.65980819342459851"/>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delete val="1"/>
          </c:dLbls>
          <c:cat>
            <c:strRef>
              <c:f>(Synthése!$L$8:$L$15,Synthése!$L$19:$L$21,Synthése!$L$25:$L$27)</c:f>
              <c:strCache>
                <c:ptCount val="14"/>
                <c:pt idx="0">
                  <c:v>FONDAM. ASSOCIATIFS</c:v>
                </c:pt>
                <c:pt idx="1">
                  <c:v>ORGANES GOUVERNANCE</c:v>
                </c:pt>
                <c:pt idx="2">
                  <c:v>GESTION DESINTERESSEE</c:v>
                </c:pt>
                <c:pt idx="3">
                  <c:v>PLAN STRATEGIQUE</c:v>
                </c:pt>
                <c:pt idx="4">
                  <c:v>GESTION DES RISQUES</c:v>
                </c:pt>
                <c:pt idx="5">
                  <c:v>GESTION RICH. HUMAINES</c:v>
                </c:pt>
                <c:pt idx="6">
                  <c:v>RESPECT PARTENAIRES</c:v>
                </c:pt>
                <c:pt idx="7">
                  <c:v>POLITIQUE COMM.</c:v>
                </c:pt>
                <c:pt idx="8">
                  <c:v>COMPTABILITE GENERALE</c:v>
                </c:pt>
                <c:pt idx="9">
                  <c:v>INFO FINANC. ET COMPTA</c:v>
                </c:pt>
                <c:pt idx="10">
                  <c:v>GESTION BUDGETAIRE</c:v>
                </c:pt>
                <c:pt idx="11">
                  <c:v>SYSYTEME DE PILOTAGE</c:v>
                </c:pt>
                <c:pt idx="12">
                  <c:v>OUTILS DE PILOTAGE</c:v>
                </c:pt>
                <c:pt idx="13">
                  <c:v>MESURES ET EVALUATIONS</c:v>
                </c:pt>
              </c:strCache>
            </c:strRef>
          </c:cat>
          <c:val>
            <c:numRef>
              <c:f>(Synthése!$C$8:$C$15,Synthése!$C$19:$C$21,Synthése!$C$25:$C$27)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7EBB-4D43-8E1F-E914827938E0}"/>
            </c:ext>
          </c:extLst>
        </c:ser>
        <c:ser>
          <c:idx val="0"/>
          <c:order val="1"/>
          <c:tx>
            <c:strRef>
              <c:f>Synthése!$D$7</c:f>
              <c:strCache>
                <c:ptCount val="1"/>
                <c:pt idx="0">
                  <c:v>A perfectionner et/ou à documenter</c:v>
                </c:pt>
              </c:strCache>
            </c:strRef>
          </c:tx>
          <c:spPr>
            <a:solidFill>
              <a:schemeClr val="accent3"/>
            </a:solidFill>
          </c:spPr>
          <c:invertIfNegative val="0"/>
          <c:dLbls>
            <c:delete val="1"/>
          </c:dLbls>
          <c:val>
            <c:numRef>
              <c:f>(Synthése!$D$8:$D$15,Synthése!$D$19:$D$21,Synthése!$D$25:$D$27)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7EBB-4D43-8E1F-E914827938E0}"/>
            </c:ext>
          </c:extLst>
        </c:ser>
        <c:ser>
          <c:idx val="1"/>
          <c:order val="2"/>
          <c:tx>
            <c:strRef>
              <c:f>Synthése!$E$7</c:f>
              <c:strCache>
                <c:ptCount val="1"/>
                <c:pt idx="0">
                  <c:v>Naissante</c:v>
                </c:pt>
              </c:strCache>
            </c:strRef>
          </c:tx>
          <c:spPr>
            <a:solidFill>
              <a:schemeClr val="accent6"/>
            </a:solidFill>
          </c:spPr>
          <c:invertIfNegative val="0"/>
          <c:dLbls>
            <c:delete val="1"/>
          </c:dLbls>
          <c:val>
            <c:numRef>
              <c:f>(Synthése!$E$8:$E$15,Synthése!$E$19:$E$21,Synthése!$E$25:$E$27)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BB-4D43-8E1F-E914827938E0}"/>
            </c:ext>
          </c:extLst>
        </c:ser>
        <c:ser>
          <c:idx val="3"/>
          <c:order val="3"/>
          <c:tx>
            <c:strRef>
              <c:f>Synthése!$F$7</c:f>
              <c:strCache>
                <c:ptCount val="1"/>
                <c:pt idx="0">
                  <c:v>N'existe pas</c:v>
                </c:pt>
              </c:strCache>
            </c:strRef>
          </c:tx>
          <c:spPr>
            <a:solidFill>
              <a:srgbClr val="FF0000"/>
            </a:solidFill>
          </c:spPr>
          <c:invertIfNegative val="0"/>
          <c:dLbls>
            <c:delete val="1"/>
          </c:dLbls>
          <c:val>
            <c:numRef>
              <c:f>(Synthése!$F$8:$F$15,Synthése!$F$19:$F$21,Synthése!$F$25:$F$27)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7EBB-4D43-8E1F-E914827938E0}"/>
            </c:ext>
          </c:extLst>
        </c:ser>
        <c:ser>
          <c:idx val="4"/>
          <c:order val="4"/>
          <c:tx>
            <c:strRef>
              <c:f>Synthése!$G$7</c:f>
              <c:strCache>
                <c:ptCount val="1"/>
                <c:pt idx="0">
                  <c:v>N/A</c:v>
                </c:pt>
              </c:strCache>
            </c:strRef>
          </c:tx>
          <c:spPr>
            <a:solidFill>
              <a:schemeClr val="bg1">
                <a:lumMod val="75000"/>
              </a:schemeClr>
            </a:solidFill>
            <a:ln>
              <a:noFill/>
            </a:ln>
          </c:spPr>
          <c:invertIfNegative val="0"/>
          <c:dLbls>
            <c:delete val="1"/>
          </c:dLbls>
          <c:val>
            <c:numRef>
              <c:f>(Synthése!$G$8:$G$15,Synthése!$G$19:$G$21,Synthése!$G$25:$G$27)</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4-7EBB-4D43-8E1F-E914827938E0}"/>
            </c:ext>
          </c:extLst>
        </c:ser>
        <c:dLbls>
          <c:showLegendKey val="0"/>
          <c:showVal val="1"/>
          <c:showCatName val="0"/>
          <c:showSerName val="0"/>
          <c:showPercent val="0"/>
          <c:showBubbleSize val="0"/>
        </c:dLbls>
        <c:gapWidth val="150"/>
        <c:overlap val="100"/>
        <c:axId val="179524736"/>
        <c:axId val="179526272"/>
      </c:barChart>
      <c:catAx>
        <c:axId val="179524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8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79526272"/>
        <c:crosses val="autoZero"/>
        <c:auto val="0"/>
        <c:lblAlgn val="ctr"/>
        <c:lblOffset val="100"/>
        <c:noMultiLvlLbl val="0"/>
      </c:catAx>
      <c:valAx>
        <c:axId val="1795262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79524736"/>
        <c:crosses val="autoZero"/>
        <c:crossBetween val="between"/>
      </c:valAx>
      <c:spPr>
        <a:noFill/>
        <a:ln>
          <a:noFill/>
        </a:ln>
        <a:effectLst/>
      </c:spPr>
    </c:plotArea>
    <c:legend>
      <c:legendPos val="t"/>
      <c:layout>
        <c:manualLayout>
          <c:xMode val="edge"/>
          <c:yMode val="edge"/>
          <c:x val="6.5226166209144301E-2"/>
          <c:y val="6.5078466700773663E-2"/>
          <c:w val="0.90230357417665319"/>
          <c:h val="6.9740086519742922E-2"/>
        </c:manualLayout>
      </c:layout>
      <c:overlay val="0"/>
      <c:txPr>
        <a:bodyPr/>
        <a:lstStyle/>
        <a:p>
          <a:pPr>
            <a:defRPr sz="12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25146682818493843"/>
          <c:y val="0.10187465704023517"/>
          <c:w val="0.51351364156403523"/>
          <c:h val="0.81660602316103059"/>
        </c:manualLayout>
      </c:layout>
      <c:radarChart>
        <c:radarStyle val="filled"/>
        <c:varyColors val="0"/>
        <c:ser>
          <c:idx val="1"/>
          <c:order val="0"/>
          <c:tx>
            <c:v>Gouvernance</c:v>
          </c:tx>
          <c:spPr>
            <a:solidFill>
              <a:srgbClr val="6FBDB1"/>
            </a:solidFill>
          </c:spPr>
          <c:dLbls>
            <c:dLbl>
              <c:idx val="0"/>
              <c:layout>
                <c:manualLayout>
                  <c:x val="4.5039371568045022E-2"/>
                  <c:y val="-2.09255519938177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B3-43B4-8543-0F853BC64136}"/>
                </c:ext>
              </c:extLst>
            </c:dLbl>
            <c:dLbl>
              <c:idx val="1"/>
              <c:layout>
                <c:manualLayout>
                  <c:x val="6.9606301514251401E-2"/>
                  <c:y val="-4.39436591870175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B3-43B4-8543-0F853BC64136}"/>
                </c:ext>
              </c:extLst>
            </c:dLbl>
            <c:dLbl>
              <c:idx val="2"/>
              <c:layout>
                <c:manualLayout>
                  <c:x val="1.0918635531647278E-2"/>
                  <c:y val="6.2776655981453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B3-43B4-8543-0F853BC64136}"/>
                </c:ext>
              </c:extLst>
            </c:dLbl>
            <c:dLbl>
              <c:idx val="3"/>
              <c:layout>
                <c:manualLayout>
                  <c:x val="5.4593177658236389E-3"/>
                  <c:y val="3.76659935888722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B3-43B4-8543-0F853BC64136}"/>
                </c:ext>
              </c:extLst>
            </c:dLbl>
            <c:dLbl>
              <c:idx val="4"/>
              <c:layout>
                <c:manualLayout>
                  <c:x val="0.16650919185762089"/>
                  <c:y val="8.16096527758898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B3-43B4-8543-0F853BC64136}"/>
                </c:ext>
              </c:extLst>
            </c:dLbl>
            <c:dLbl>
              <c:idx val="5"/>
              <c:layout>
                <c:manualLayout>
                  <c:x val="8.1889766487354583E-3"/>
                  <c:y val="8.370220797527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B3-43B4-8543-0F853BC64136}"/>
                </c:ext>
              </c:extLst>
            </c:dLbl>
            <c:dLbl>
              <c:idx val="6"/>
              <c:layout>
                <c:manualLayout>
                  <c:x val="0.26204725275953478"/>
                  <c:y val="-2.092555199381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B3-43B4-8543-0F853BC64136}"/>
                </c:ext>
              </c:extLst>
            </c:dLbl>
            <c:dLbl>
              <c:idx val="7"/>
              <c:layout>
                <c:manualLayout>
                  <c:x val="3.8215224360765472E-2"/>
                  <c:y val="0.1255533119629073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B3-43B4-8543-0F853BC64136}"/>
                </c:ext>
              </c:extLst>
            </c:dLbl>
            <c:dLbl>
              <c:idx val="8"/>
              <c:delete val="1"/>
              <c:extLst>
                <c:ext xmlns:c15="http://schemas.microsoft.com/office/drawing/2012/chart" uri="{CE6537A1-D6FC-4f65-9D91-7224C49458BB}"/>
                <c:ext xmlns:c16="http://schemas.microsoft.com/office/drawing/2014/chart" uri="{C3380CC4-5D6E-409C-BE32-E72D297353CC}">
                  <c16:uniqueId val="{00000008-4EB3-43B4-8543-0F853BC64136}"/>
                </c:ext>
              </c:extLst>
            </c:dLbl>
            <c:spPr>
              <a:solidFill>
                <a:srgbClr val="6FBDB1"/>
              </a:solidFill>
            </c:spPr>
            <c:txPr>
              <a:bodyPr/>
              <a:lstStyle/>
              <a:p>
                <a:pPr>
                  <a:defRPr sz="11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(Synthése!$J$8:$J$15,Synthése!$J$19,Synthése!$K$20:$K$21,Synthése!$K$25:$K$27)</c:f>
              <c:numCache>
                <c:formatCode>0%</c:formatCode>
                <c:ptCount val="14"/>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4EB3-43B4-8543-0F853BC64136}"/>
            </c:ext>
          </c:extLst>
        </c:ser>
        <c:ser>
          <c:idx val="2"/>
          <c:order val="1"/>
          <c:tx>
            <c:v>Financier</c:v>
          </c:tx>
          <c:spPr>
            <a:solidFill>
              <a:srgbClr val="B7BF46"/>
            </a:solidFill>
          </c:spPr>
          <c:dLbls>
            <c:dLbl>
              <c:idx val="7"/>
              <c:delete val="1"/>
              <c:extLst>
                <c:ext xmlns:c15="http://schemas.microsoft.com/office/drawing/2012/chart" uri="{CE6537A1-D6FC-4f65-9D91-7224C49458BB}"/>
                <c:ext xmlns:c16="http://schemas.microsoft.com/office/drawing/2014/chart" uri="{C3380CC4-5D6E-409C-BE32-E72D297353CC}">
                  <c16:uniqueId val="{0000000A-4EB3-43B4-8543-0F853BC64136}"/>
                </c:ext>
              </c:extLst>
            </c:dLbl>
            <c:dLbl>
              <c:idx val="8"/>
              <c:layout>
                <c:manualLayout>
                  <c:x val="-7.9160107604442767E-2"/>
                  <c:y val="2.5110662392581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EB3-43B4-8543-0F853BC64136}"/>
                </c:ext>
              </c:extLst>
            </c:dLbl>
            <c:dLbl>
              <c:idx val="9"/>
              <c:layout>
                <c:manualLayout>
                  <c:x val="-1.2283464973103187E-2"/>
                  <c:y val="4.185110398763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EB3-43B4-8543-0F853BC64136}"/>
                </c:ext>
              </c:extLst>
            </c:dLbl>
            <c:dLbl>
              <c:idx val="10"/>
              <c:layout>
                <c:manualLayout>
                  <c:x val="-1.2283464973103187E-2"/>
                  <c:y val="2.5110662392581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B3-43B4-8543-0F853BC64136}"/>
                </c:ext>
              </c:extLst>
            </c:dLbl>
            <c:dLbl>
              <c:idx val="11"/>
              <c:delete val="1"/>
              <c:extLst>
                <c:ext xmlns:c15="http://schemas.microsoft.com/office/drawing/2012/chart" uri="{CE6537A1-D6FC-4f65-9D91-7224C49458BB}"/>
                <c:ext xmlns:c16="http://schemas.microsoft.com/office/drawing/2014/chart" uri="{C3380CC4-5D6E-409C-BE32-E72D297353CC}">
                  <c16:uniqueId val="{0000000E-4EB3-43B4-8543-0F853BC64136}"/>
                </c:ext>
              </c:extLst>
            </c:dLbl>
            <c:spPr>
              <a:solidFill>
                <a:srgbClr val="B7BF46"/>
              </a:solidFill>
            </c:spPr>
            <c:txPr>
              <a:bodyPr/>
              <a:lstStyle/>
              <a:p>
                <a:pPr>
                  <a:defRPr sz="11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(Synthése!$K$8:$K$15,Synthése!$J$19:$J$21,Synthése!$J$25,Synthése!$K$26:$K$27)</c:f>
              <c:numCache>
                <c:formatCode>General</c:formatCode>
                <c:ptCount val="14"/>
                <c:pt idx="8" formatCode="0%">
                  <c:v>0</c:v>
                </c:pt>
                <c:pt idx="9" formatCode="0%">
                  <c:v>0</c:v>
                </c:pt>
                <c:pt idx="10" formatCode="0%">
                  <c:v>0</c:v>
                </c:pt>
                <c:pt idx="11" formatCode="0%">
                  <c:v>0</c:v>
                </c:pt>
              </c:numCache>
            </c:numRef>
          </c:val>
          <c:extLst>
            <c:ext xmlns:c16="http://schemas.microsoft.com/office/drawing/2014/chart" uri="{C3380CC4-5D6E-409C-BE32-E72D297353CC}">
              <c16:uniqueId val="{0000000F-4EB3-43B4-8543-0F853BC64136}"/>
            </c:ext>
          </c:extLst>
        </c:ser>
        <c:ser>
          <c:idx val="3"/>
          <c:order val="2"/>
          <c:tx>
            <c:v>Pilotage &amp; Evaluation</c:v>
          </c:tx>
          <c:spPr>
            <a:solidFill>
              <a:srgbClr val="F2B83B"/>
            </a:solidFill>
          </c:spPr>
          <c:dLbls>
            <c:dLbl>
              <c:idx val="0"/>
              <c:delete val="1"/>
              <c:extLst>
                <c:ext xmlns:c15="http://schemas.microsoft.com/office/drawing/2012/chart" uri="{CE6537A1-D6FC-4f65-9D91-7224C49458BB}"/>
                <c:ext xmlns:c16="http://schemas.microsoft.com/office/drawing/2014/chart" uri="{C3380CC4-5D6E-409C-BE32-E72D297353CC}">
                  <c16:uniqueId val="{00000010-4EB3-43B4-8543-0F853BC64136}"/>
                </c:ext>
              </c:extLst>
            </c:dLbl>
            <c:dLbl>
              <c:idx val="11"/>
              <c:layout>
                <c:manualLayout>
                  <c:x val="-0.14740157967723824"/>
                  <c:y val="-2.092555199381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EB3-43B4-8543-0F853BC64136}"/>
                </c:ext>
              </c:extLst>
            </c:dLbl>
            <c:dLbl>
              <c:idx val="12"/>
              <c:layout>
                <c:manualLayout>
                  <c:x val="-0.13648294414559103"/>
                  <c:y val="-7.74245423771262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EB3-43B4-8543-0F853BC64136}"/>
                </c:ext>
              </c:extLst>
            </c:dLbl>
            <c:dLbl>
              <c:idx val="13"/>
              <c:layout>
                <c:manualLayout>
                  <c:x val="-0.1119160141993846"/>
                  <c:y val="-6.696176638021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EB3-43B4-8543-0F853BC64136}"/>
                </c:ext>
              </c:extLst>
            </c:dLbl>
            <c:spPr>
              <a:solidFill>
                <a:srgbClr val="F2B83B"/>
              </a:solidFill>
            </c:spPr>
            <c:txPr>
              <a:bodyPr/>
              <a:lstStyle/>
              <a:p>
                <a:pPr>
                  <a:defRPr sz="11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(Synthése!$A$8:$A$15,Synthése!$A$19:$A$21,Synthése!$A$25:$A$27)</c:f>
              <c:strCache>
                <c:ptCount val="14"/>
                <c:pt idx="0">
                  <c:v>FONDAMENTAUX ASSOCIATIFS (6)</c:v>
                </c:pt>
                <c:pt idx="1">
                  <c:v>ORGANES DE GOUVERNANCE (12)</c:v>
                </c:pt>
                <c:pt idx="2">
                  <c:v>GESTION DESINTERESSEE (9)</c:v>
                </c:pt>
                <c:pt idx="3">
                  <c:v>PLAN STRATEGIQUE (3)</c:v>
                </c:pt>
                <c:pt idx="4">
                  <c:v>GESTION DES RISQUES (3)</c:v>
                </c:pt>
                <c:pt idx="5">
                  <c:v>GESTION DES RICHESSES HUMAINES (6)</c:v>
                </c:pt>
                <c:pt idx="6">
                  <c:v>RESPECT DES DONATEURS, FINANCEURS ET PARTENAIRES (4)</c:v>
                </c:pt>
                <c:pt idx="7">
                  <c:v>POLITIQUE DE COMMUNICATION (6)</c:v>
                </c:pt>
                <c:pt idx="8">
                  <c:v>COMPTABILITE GENERALE (9)</c:v>
                </c:pt>
                <c:pt idx="9">
                  <c:v>INFORMATION FINANCIERE ET COMPTABLE (6)</c:v>
                </c:pt>
                <c:pt idx="10">
                  <c:v>GESTION BUDGETAIRE (7)</c:v>
                </c:pt>
                <c:pt idx="11">
                  <c:v>UN SYSTÈME COMPLET DE PILOTAGE (9)</c:v>
                </c:pt>
                <c:pt idx="12">
                  <c:v>DES OUTILS DE PILOTAGE (5)</c:v>
                </c:pt>
                <c:pt idx="13">
                  <c:v>DES MESURES ET EVALUATIONS (5)</c:v>
                </c:pt>
              </c:strCache>
            </c:strRef>
          </c:cat>
          <c:val>
            <c:numRef>
              <c:f>(Synthése!$J$8,Synthése!$K$9:$K$15,Synthése!$K$19:$K$21,Synthése!$J$25:$J$27)</c:f>
              <c:numCache>
                <c:formatCode>General</c:formatCode>
                <c:ptCount val="14"/>
                <c:pt idx="0" formatCode="0%">
                  <c:v>0</c:v>
                </c:pt>
                <c:pt idx="11" formatCode="0%">
                  <c:v>0</c:v>
                </c:pt>
                <c:pt idx="12" formatCode="0%">
                  <c:v>0</c:v>
                </c:pt>
                <c:pt idx="13" formatCode="0%">
                  <c:v>0</c:v>
                </c:pt>
              </c:numCache>
            </c:numRef>
          </c:val>
          <c:extLst>
            <c:ext xmlns:c16="http://schemas.microsoft.com/office/drawing/2014/chart" uri="{C3380CC4-5D6E-409C-BE32-E72D297353CC}">
              <c16:uniqueId val="{00000014-4EB3-43B4-8543-0F853BC64136}"/>
            </c:ext>
          </c:extLst>
        </c:ser>
        <c:ser>
          <c:idx val="0"/>
          <c:order val="3"/>
          <c:tx>
            <c:v>FIN DIAG.</c:v>
          </c:tx>
          <c:spPr>
            <a:noFill/>
            <a:ln w="25400">
              <a:solidFill>
                <a:schemeClr val="tx1"/>
              </a:solidFill>
            </a:ln>
          </c:spPr>
          <c:dLbls>
            <c:delete val="1"/>
          </c:dLbls>
          <c:val>
            <c:numRef>
              <c:f>(Synthése!$J$41:$J$48,Synthése!$J$52:$J$54,Synthése!$J$58:$J$60)</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3E9E-40F8-8510-32EEF2A63921}"/>
            </c:ext>
          </c:extLst>
        </c:ser>
        <c:dLbls>
          <c:showLegendKey val="0"/>
          <c:showVal val="1"/>
          <c:showCatName val="0"/>
          <c:showSerName val="0"/>
          <c:showPercent val="0"/>
          <c:showBubbleSize val="0"/>
        </c:dLbls>
        <c:axId val="179765248"/>
        <c:axId val="179766784"/>
      </c:radarChart>
      <c:catAx>
        <c:axId val="179765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9766784"/>
        <c:crosses val="autoZero"/>
        <c:auto val="0"/>
        <c:lblAlgn val="ctr"/>
        <c:lblOffset val="100"/>
        <c:noMultiLvlLbl val="0"/>
      </c:catAx>
      <c:valAx>
        <c:axId val="1797667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79765248"/>
        <c:crosses val="autoZero"/>
        <c:crossBetween val="between"/>
        <c:majorUnit val="0.1"/>
      </c:valAx>
      <c:spPr>
        <a:noFill/>
        <a:ln>
          <a:noFill/>
        </a:ln>
        <a:effectLst/>
      </c:spPr>
    </c:plotArea>
    <c:legend>
      <c:legendPos val="t"/>
      <c:overlay val="0"/>
      <c:txPr>
        <a:bodyPr/>
        <a:lstStyle/>
        <a:p>
          <a:pPr>
            <a:defRPr sz="1400" b="1">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sz="1100" b="1">
                <a:solidFill>
                  <a:sysClr val="windowText" lastClr="000000"/>
                </a:solidFill>
                <a:latin typeface="Arial" panose="020B0604020202020204" pitchFamily="34" charset="0"/>
                <a:cs typeface="Arial" panose="020B0604020202020204" pitchFamily="34" charset="0"/>
              </a:rPr>
              <a:t>Répartition GLOBALE des pratiques</a:t>
            </a:r>
          </a:p>
        </c:rich>
      </c:tx>
      <c:layout>
        <c:manualLayout>
          <c:xMode val="edge"/>
          <c:yMode val="edge"/>
          <c:x val="0.23668779790504332"/>
          <c:y val="2.1987686895338612E-2"/>
        </c:manualLayout>
      </c:layout>
      <c:overlay val="0"/>
      <c:spPr>
        <a:noFill/>
        <a:ln>
          <a:noFill/>
        </a:ln>
        <a:effectLst/>
      </c:spPr>
    </c:title>
    <c:autoTitleDeleted val="0"/>
    <c:plotArea>
      <c:layout>
        <c:manualLayout>
          <c:layoutTarget val="inner"/>
          <c:xMode val="edge"/>
          <c:yMode val="edge"/>
          <c:x val="0.11218112346386805"/>
          <c:y val="0.12336905413561272"/>
          <c:w val="0.62471793298564948"/>
          <c:h val="0.68410529566157174"/>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(Synthése!$C$63,Synthése!$C$30)</c:f>
              <c:numCache>
                <c:formatCode>General</c:formatCode>
                <c:ptCount val="2"/>
                <c:pt idx="0">
                  <c:v>0</c:v>
                </c:pt>
                <c:pt idx="1">
                  <c:v>0</c:v>
                </c:pt>
              </c:numCache>
            </c:numRef>
          </c:val>
          <c:extLst>
            <c:ext xmlns:c16="http://schemas.microsoft.com/office/drawing/2014/chart" uri="{C3380CC4-5D6E-409C-BE32-E72D297353CC}">
              <c16:uniqueId val="{00000000-AD74-4A0F-8644-67673B39FC3B}"/>
            </c:ext>
          </c:extLst>
        </c:ser>
        <c:ser>
          <c:idx val="0"/>
          <c:order val="1"/>
          <c:tx>
            <c:strRef>
              <c:f>Synthése!$D$7</c:f>
              <c:strCache>
                <c:ptCount val="1"/>
                <c:pt idx="0">
                  <c:v>A perfectionner et/ou à documenter</c:v>
                </c:pt>
              </c:strCache>
            </c:strRef>
          </c:tx>
          <c:spPr>
            <a:solidFill>
              <a:schemeClr val="accent3"/>
            </a:solidFill>
          </c:spPr>
          <c:invertIfNegative val="0"/>
          <c:dLbls>
            <c:spPr>
              <a:noFill/>
              <a:ln>
                <a:noFill/>
              </a:ln>
              <a:effectLst/>
            </c:spPr>
            <c:txPr>
              <a:bodyPr/>
              <a:lstStyle/>
              <a:p>
                <a:pPr>
                  <a:defRPr sz="11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(Synthése!$D$63,Synthése!$D$30)</c:f>
              <c:numCache>
                <c:formatCode>General</c:formatCode>
                <c:ptCount val="2"/>
                <c:pt idx="0">
                  <c:v>0</c:v>
                </c:pt>
                <c:pt idx="1">
                  <c:v>0</c:v>
                </c:pt>
              </c:numCache>
            </c:numRef>
          </c:val>
          <c:extLst>
            <c:ext xmlns:c16="http://schemas.microsoft.com/office/drawing/2014/chart" uri="{C3380CC4-5D6E-409C-BE32-E72D297353CC}">
              <c16:uniqueId val="{00000001-AD74-4A0F-8644-67673B39FC3B}"/>
            </c:ext>
          </c:extLst>
        </c:ser>
        <c:ser>
          <c:idx val="1"/>
          <c:order val="2"/>
          <c:tx>
            <c:strRef>
              <c:f>Synthése!$E$7</c:f>
              <c:strCache>
                <c:ptCount val="1"/>
                <c:pt idx="0">
                  <c:v>Naissante</c:v>
                </c:pt>
              </c:strCache>
            </c:strRef>
          </c:tx>
          <c:spPr>
            <a:solidFill>
              <a:schemeClr val="accent6"/>
            </a:solidFill>
          </c:spPr>
          <c:invertIfNegative val="0"/>
          <c:dLbls>
            <c:spPr>
              <a:noFill/>
              <a:ln>
                <a:noFill/>
              </a:ln>
              <a:effectLst/>
            </c:spPr>
            <c:txPr>
              <a:bodyPr/>
              <a:lstStyle/>
              <a:p>
                <a:pPr>
                  <a:defRPr sz="11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(Synthése!$E$63,Synthése!$E$30)</c:f>
              <c:numCache>
                <c:formatCode>General</c:formatCode>
                <c:ptCount val="2"/>
                <c:pt idx="0">
                  <c:v>0</c:v>
                </c:pt>
                <c:pt idx="1">
                  <c:v>0</c:v>
                </c:pt>
              </c:numCache>
            </c:numRef>
          </c:val>
          <c:extLst>
            <c:ext xmlns:c16="http://schemas.microsoft.com/office/drawing/2014/chart" uri="{C3380CC4-5D6E-409C-BE32-E72D297353CC}">
              <c16:uniqueId val="{00000002-AD74-4A0F-8644-67673B39FC3B}"/>
            </c:ext>
          </c:extLst>
        </c:ser>
        <c:ser>
          <c:idx val="3"/>
          <c:order val="3"/>
          <c:tx>
            <c:strRef>
              <c:f>Synthése!$F$7</c:f>
              <c:strCache>
                <c:ptCount val="1"/>
                <c:pt idx="0">
                  <c:v>N'existe pas</c:v>
                </c:pt>
              </c:strCache>
            </c:strRef>
          </c:tx>
          <c:spPr>
            <a:solidFill>
              <a:srgbClr val="FF0000"/>
            </a:solidFill>
          </c:spPr>
          <c:invertIfNegative val="0"/>
          <c:dLbls>
            <c:spPr>
              <a:noFill/>
              <a:ln>
                <a:noFill/>
              </a:ln>
              <a:effectLst/>
            </c:spPr>
            <c:txPr>
              <a:bodyPr/>
              <a:lstStyle/>
              <a:p>
                <a:pPr>
                  <a:defRPr sz="11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(Synthése!$F$63,Synthése!$F$30)</c:f>
              <c:numCache>
                <c:formatCode>General</c:formatCode>
                <c:ptCount val="2"/>
                <c:pt idx="0">
                  <c:v>0</c:v>
                </c:pt>
                <c:pt idx="1">
                  <c:v>0</c:v>
                </c:pt>
              </c:numCache>
            </c:numRef>
          </c:val>
          <c:extLst>
            <c:ext xmlns:c16="http://schemas.microsoft.com/office/drawing/2014/chart" uri="{C3380CC4-5D6E-409C-BE32-E72D297353CC}">
              <c16:uniqueId val="{00000003-AD74-4A0F-8644-67673B39FC3B}"/>
            </c:ext>
          </c:extLst>
        </c:ser>
        <c:ser>
          <c:idx val="4"/>
          <c:order val="4"/>
          <c:tx>
            <c:v>N/A</c:v>
          </c:tx>
          <c:spPr>
            <a:solidFill>
              <a:schemeClr val="bg1">
                <a:lumMod val="75000"/>
              </a:schemeClr>
            </a:solidFill>
            <a:ln>
              <a:noFill/>
            </a:ln>
          </c:spPr>
          <c:invertIfNegative val="0"/>
          <c:dLbls>
            <c:spPr>
              <a:noFill/>
              <a:ln>
                <a:noFill/>
              </a:ln>
              <a:effectLst/>
            </c:spPr>
            <c:txPr>
              <a:bodyPr/>
              <a:lstStyle/>
              <a:p>
                <a:pPr>
                  <a:defRPr sz="11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(Synthése!$G$63,Synthése!$G$30)</c:f>
              <c:numCache>
                <c:formatCode>General</c:formatCode>
                <c:ptCount val="2"/>
                <c:pt idx="0">
                  <c:v>0</c:v>
                </c:pt>
                <c:pt idx="1">
                  <c:v>0</c:v>
                </c:pt>
              </c:numCache>
            </c:numRef>
          </c:val>
          <c:extLst>
            <c:ext xmlns:c16="http://schemas.microsoft.com/office/drawing/2014/chart" uri="{C3380CC4-5D6E-409C-BE32-E72D297353CC}">
              <c16:uniqueId val="{00000004-AD74-4A0F-8644-67673B39FC3B}"/>
            </c:ext>
          </c:extLst>
        </c:ser>
        <c:dLbls>
          <c:showLegendKey val="0"/>
          <c:showVal val="1"/>
          <c:showCatName val="0"/>
          <c:showSerName val="0"/>
          <c:showPercent val="0"/>
          <c:showBubbleSize val="0"/>
        </c:dLbls>
        <c:gapWidth val="150"/>
        <c:overlap val="100"/>
        <c:axId val="179910144"/>
        <c:axId val="179911680"/>
      </c:barChart>
      <c:catAx>
        <c:axId val="1799101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9911680"/>
        <c:crosses val="autoZero"/>
        <c:auto val="0"/>
        <c:lblAlgn val="ctr"/>
        <c:lblOffset val="100"/>
        <c:noMultiLvlLbl val="0"/>
      </c:catAx>
      <c:valAx>
        <c:axId val="17991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9910144"/>
        <c:crosses val="autoZero"/>
        <c:crossBetween val="between"/>
      </c:valAx>
      <c:spPr>
        <a:noFill/>
        <a:ln>
          <a:noFill/>
        </a:ln>
        <a:effectLst/>
      </c:spPr>
    </c:plotArea>
    <c:legend>
      <c:legendPos val="r"/>
      <c:layout>
        <c:manualLayout>
          <c:xMode val="edge"/>
          <c:yMode val="edge"/>
          <c:x val="0.74447991079037201"/>
          <c:y val="0.11280202771487335"/>
          <c:w val="0.25552008920962804"/>
          <c:h val="0.84365482055384788"/>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sz="1100" b="1">
                <a:solidFill>
                  <a:sysClr val="windowText" lastClr="000000"/>
                </a:solidFill>
                <a:latin typeface="Arial" panose="020B0604020202020204" pitchFamily="34" charset="0"/>
                <a:cs typeface="Arial" panose="020B0604020202020204" pitchFamily="34" charset="0"/>
              </a:rPr>
              <a:t>Thème GOUVERNANCE</a:t>
            </a:r>
          </a:p>
        </c:rich>
      </c:tx>
      <c:layout>
        <c:manualLayout>
          <c:xMode val="edge"/>
          <c:yMode val="edge"/>
          <c:x val="0.23668779790504332"/>
          <c:y val="2.1987686895338612E-2"/>
        </c:manualLayout>
      </c:layout>
      <c:overlay val="0"/>
      <c:spPr>
        <a:noFill/>
        <a:ln>
          <a:noFill/>
        </a:ln>
        <a:effectLst/>
      </c:spPr>
    </c:title>
    <c:autoTitleDeleted val="0"/>
    <c:plotArea>
      <c:layout>
        <c:manualLayout>
          <c:layoutTarget val="inner"/>
          <c:xMode val="edge"/>
          <c:yMode val="edge"/>
          <c:x val="0.11218112346386805"/>
          <c:y val="0.12336905413561272"/>
          <c:w val="0.62471793298564948"/>
          <c:h val="0.68410529566157174"/>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(Synthése!$C$49,Synthése!$C$16)</c:f>
              <c:numCache>
                <c:formatCode>General</c:formatCode>
                <c:ptCount val="2"/>
                <c:pt idx="0">
                  <c:v>0</c:v>
                </c:pt>
                <c:pt idx="1">
                  <c:v>0</c:v>
                </c:pt>
              </c:numCache>
            </c:numRef>
          </c:val>
          <c:extLst>
            <c:ext xmlns:c16="http://schemas.microsoft.com/office/drawing/2014/chart" uri="{C3380CC4-5D6E-409C-BE32-E72D297353CC}">
              <c16:uniqueId val="{00000000-AD74-4A0F-8644-67673B39FC3B}"/>
            </c:ext>
          </c:extLst>
        </c:ser>
        <c:ser>
          <c:idx val="0"/>
          <c:order val="1"/>
          <c:tx>
            <c:strRef>
              <c:f>Synthése!$D$7</c:f>
              <c:strCache>
                <c:ptCount val="1"/>
                <c:pt idx="0">
                  <c:v>A perfectionner et/ou à documenter</c:v>
                </c:pt>
              </c:strCache>
            </c:strRef>
          </c:tx>
          <c:spPr>
            <a:solidFill>
              <a:schemeClr val="accent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(Synthése!$D$49,Synthése!$D$16)</c:f>
              <c:numCache>
                <c:formatCode>General</c:formatCode>
                <c:ptCount val="2"/>
                <c:pt idx="0">
                  <c:v>0</c:v>
                </c:pt>
                <c:pt idx="1">
                  <c:v>0</c:v>
                </c:pt>
              </c:numCache>
            </c:numRef>
          </c:val>
          <c:extLst>
            <c:ext xmlns:c16="http://schemas.microsoft.com/office/drawing/2014/chart" uri="{C3380CC4-5D6E-409C-BE32-E72D297353CC}">
              <c16:uniqueId val="{00000001-AD74-4A0F-8644-67673B39FC3B}"/>
            </c:ext>
          </c:extLst>
        </c:ser>
        <c:ser>
          <c:idx val="1"/>
          <c:order val="2"/>
          <c:tx>
            <c:strRef>
              <c:f>Synthése!$E$7</c:f>
              <c:strCache>
                <c:ptCount val="1"/>
                <c:pt idx="0">
                  <c:v>Naissante</c:v>
                </c:pt>
              </c:strCache>
            </c:strRef>
          </c:tx>
          <c:spPr>
            <a:solidFill>
              <a:schemeClr val="accent6"/>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(Synthése!$E$49,Synthése!$E$16)</c:f>
              <c:numCache>
                <c:formatCode>General</c:formatCode>
                <c:ptCount val="2"/>
                <c:pt idx="0">
                  <c:v>0</c:v>
                </c:pt>
                <c:pt idx="1">
                  <c:v>0</c:v>
                </c:pt>
              </c:numCache>
            </c:numRef>
          </c:val>
          <c:extLst>
            <c:ext xmlns:c16="http://schemas.microsoft.com/office/drawing/2014/chart" uri="{C3380CC4-5D6E-409C-BE32-E72D297353CC}">
              <c16:uniqueId val="{00000002-AD74-4A0F-8644-67673B39FC3B}"/>
            </c:ext>
          </c:extLst>
        </c:ser>
        <c:ser>
          <c:idx val="3"/>
          <c:order val="3"/>
          <c:tx>
            <c:strRef>
              <c:f>Synthése!$F$7</c:f>
              <c:strCache>
                <c:ptCount val="1"/>
                <c:pt idx="0">
                  <c:v>N'existe pas</c:v>
                </c:pt>
              </c:strCache>
            </c:strRef>
          </c:tx>
          <c:spPr>
            <a:solidFill>
              <a:srgbClr val="FF000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(Synthése!$F$49,Synthése!$F$16)</c:f>
              <c:numCache>
                <c:formatCode>General</c:formatCode>
                <c:ptCount val="2"/>
                <c:pt idx="0">
                  <c:v>0</c:v>
                </c:pt>
                <c:pt idx="1">
                  <c:v>0</c:v>
                </c:pt>
              </c:numCache>
            </c:numRef>
          </c:val>
          <c:extLst>
            <c:ext xmlns:c16="http://schemas.microsoft.com/office/drawing/2014/chart" uri="{C3380CC4-5D6E-409C-BE32-E72D297353CC}">
              <c16:uniqueId val="{00000003-AD74-4A0F-8644-67673B39FC3B}"/>
            </c:ext>
          </c:extLst>
        </c:ser>
        <c:ser>
          <c:idx val="4"/>
          <c:order val="4"/>
          <c:tx>
            <c:strRef>
              <c:f>Synthése!$G$7</c:f>
              <c:strCache>
                <c:ptCount val="1"/>
                <c:pt idx="0">
                  <c:v>N/A</c:v>
                </c:pt>
              </c:strCache>
            </c:strRef>
          </c:tx>
          <c:spPr>
            <a:solidFill>
              <a:schemeClr val="bg1">
                <a:lumMod val="75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(Synthése!$G$49,Synthése!$G$16)</c:f>
              <c:numCache>
                <c:formatCode>General</c:formatCode>
                <c:ptCount val="2"/>
                <c:pt idx="0">
                  <c:v>0</c:v>
                </c:pt>
                <c:pt idx="1">
                  <c:v>0</c:v>
                </c:pt>
              </c:numCache>
            </c:numRef>
          </c:val>
          <c:extLst>
            <c:ext xmlns:c16="http://schemas.microsoft.com/office/drawing/2014/chart" uri="{C3380CC4-5D6E-409C-BE32-E72D297353CC}">
              <c16:uniqueId val="{00000004-AD74-4A0F-8644-67673B39FC3B}"/>
            </c:ext>
          </c:extLst>
        </c:ser>
        <c:dLbls>
          <c:showLegendKey val="0"/>
          <c:showVal val="1"/>
          <c:showCatName val="0"/>
          <c:showSerName val="0"/>
          <c:showPercent val="0"/>
          <c:showBubbleSize val="0"/>
        </c:dLbls>
        <c:gapWidth val="150"/>
        <c:overlap val="100"/>
        <c:axId val="179968256"/>
        <c:axId val="179990528"/>
      </c:barChart>
      <c:catAx>
        <c:axId val="179968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9990528"/>
        <c:crosses val="autoZero"/>
        <c:auto val="0"/>
        <c:lblAlgn val="ctr"/>
        <c:lblOffset val="100"/>
        <c:noMultiLvlLbl val="0"/>
      </c:catAx>
      <c:valAx>
        <c:axId val="17999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9968256"/>
        <c:crosses val="autoZero"/>
        <c:crossBetween val="between"/>
      </c:valAx>
      <c:spPr>
        <a:noFill/>
        <a:ln>
          <a:noFill/>
        </a:ln>
        <a:effectLst/>
      </c:spPr>
    </c:plotArea>
    <c:legend>
      <c:legendPos val="r"/>
      <c:layout>
        <c:manualLayout>
          <c:xMode val="edge"/>
          <c:yMode val="edge"/>
          <c:x val="0.7382956188917944"/>
          <c:y val="0.11280202771487335"/>
          <c:w val="0.24652535316202354"/>
          <c:h val="0.79924203076198586"/>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sz="1100" b="1">
                <a:solidFill>
                  <a:sysClr val="windowText" lastClr="000000"/>
                </a:solidFill>
                <a:latin typeface="Arial" panose="020B0604020202020204" pitchFamily="34" charset="0"/>
                <a:cs typeface="Arial" panose="020B0604020202020204" pitchFamily="34" charset="0"/>
              </a:rPr>
              <a:t>Thème FINANCIER</a:t>
            </a:r>
          </a:p>
        </c:rich>
      </c:tx>
      <c:layout>
        <c:manualLayout>
          <c:xMode val="edge"/>
          <c:yMode val="edge"/>
          <c:x val="0.23668779790504332"/>
          <c:y val="2.1987686895338612E-2"/>
        </c:manualLayout>
      </c:layout>
      <c:overlay val="0"/>
      <c:spPr>
        <a:noFill/>
        <a:ln>
          <a:noFill/>
        </a:ln>
        <a:effectLst/>
      </c:spPr>
    </c:title>
    <c:autoTitleDeleted val="0"/>
    <c:plotArea>
      <c:layout>
        <c:manualLayout>
          <c:layoutTarget val="inner"/>
          <c:xMode val="edge"/>
          <c:yMode val="edge"/>
          <c:x val="0.11218112346386805"/>
          <c:y val="0.12336905413561272"/>
          <c:w val="0.62471793298564948"/>
          <c:h val="0.68410529566157174"/>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(Synthése!$C$55,Synthése!$C$22)</c:f>
              <c:numCache>
                <c:formatCode>General</c:formatCode>
                <c:ptCount val="2"/>
                <c:pt idx="0">
                  <c:v>0</c:v>
                </c:pt>
                <c:pt idx="1">
                  <c:v>0</c:v>
                </c:pt>
              </c:numCache>
            </c:numRef>
          </c:val>
          <c:extLst>
            <c:ext xmlns:c16="http://schemas.microsoft.com/office/drawing/2014/chart" uri="{C3380CC4-5D6E-409C-BE32-E72D297353CC}">
              <c16:uniqueId val="{00000000-AD74-4A0F-8644-67673B39FC3B}"/>
            </c:ext>
          </c:extLst>
        </c:ser>
        <c:ser>
          <c:idx val="0"/>
          <c:order val="1"/>
          <c:tx>
            <c:strRef>
              <c:f>Synthése!$D$7</c:f>
              <c:strCache>
                <c:ptCount val="1"/>
                <c:pt idx="0">
                  <c:v>A perfectionner et/ou à documenter</c:v>
                </c:pt>
              </c:strCache>
            </c:strRef>
          </c:tx>
          <c:spPr>
            <a:solidFill>
              <a:schemeClr val="accent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(Synthése!$D$55,Synthése!$D$22)</c:f>
              <c:numCache>
                <c:formatCode>General</c:formatCode>
                <c:ptCount val="2"/>
                <c:pt idx="0">
                  <c:v>0</c:v>
                </c:pt>
                <c:pt idx="1">
                  <c:v>0</c:v>
                </c:pt>
              </c:numCache>
            </c:numRef>
          </c:val>
          <c:extLst>
            <c:ext xmlns:c16="http://schemas.microsoft.com/office/drawing/2014/chart" uri="{C3380CC4-5D6E-409C-BE32-E72D297353CC}">
              <c16:uniqueId val="{00000001-AD74-4A0F-8644-67673B39FC3B}"/>
            </c:ext>
          </c:extLst>
        </c:ser>
        <c:ser>
          <c:idx val="1"/>
          <c:order val="2"/>
          <c:tx>
            <c:strRef>
              <c:f>Synthése!$E$7</c:f>
              <c:strCache>
                <c:ptCount val="1"/>
                <c:pt idx="0">
                  <c:v>Naissante</c:v>
                </c:pt>
              </c:strCache>
            </c:strRef>
          </c:tx>
          <c:spPr>
            <a:solidFill>
              <a:schemeClr val="accent6"/>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(Synthése!$E$55,Synthése!$E$22)</c:f>
              <c:numCache>
                <c:formatCode>General</c:formatCode>
                <c:ptCount val="2"/>
                <c:pt idx="0">
                  <c:v>0</c:v>
                </c:pt>
                <c:pt idx="1">
                  <c:v>0</c:v>
                </c:pt>
              </c:numCache>
            </c:numRef>
          </c:val>
          <c:extLst>
            <c:ext xmlns:c16="http://schemas.microsoft.com/office/drawing/2014/chart" uri="{C3380CC4-5D6E-409C-BE32-E72D297353CC}">
              <c16:uniqueId val="{00000002-AD74-4A0F-8644-67673B39FC3B}"/>
            </c:ext>
          </c:extLst>
        </c:ser>
        <c:ser>
          <c:idx val="3"/>
          <c:order val="3"/>
          <c:tx>
            <c:strRef>
              <c:f>Synthése!$F$7</c:f>
              <c:strCache>
                <c:ptCount val="1"/>
                <c:pt idx="0">
                  <c:v>N'existe pas</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(Synthése!$F$55,Synthése!$F$22)</c:f>
              <c:numCache>
                <c:formatCode>General</c:formatCode>
                <c:ptCount val="2"/>
                <c:pt idx="0">
                  <c:v>0</c:v>
                </c:pt>
                <c:pt idx="1">
                  <c:v>0</c:v>
                </c:pt>
              </c:numCache>
            </c:numRef>
          </c:val>
          <c:extLst>
            <c:ext xmlns:c16="http://schemas.microsoft.com/office/drawing/2014/chart" uri="{C3380CC4-5D6E-409C-BE32-E72D297353CC}">
              <c16:uniqueId val="{00000003-AD74-4A0F-8644-67673B39FC3B}"/>
            </c:ext>
          </c:extLst>
        </c:ser>
        <c:ser>
          <c:idx val="4"/>
          <c:order val="4"/>
          <c:tx>
            <c:strRef>
              <c:f>Synthése!$G$7</c:f>
              <c:strCache>
                <c:ptCount val="1"/>
                <c:pt idx="0">
                  <c:v>N/A</c:v>
                </c:pt>
              </c:strCache>
            </c:strRef>
          </c:tx>
          <c:spPr>
            <a:solidFill>
              <a:schemeClr val="bg1">
                <a:lumMod val="75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(Synthése!$G$55,Synthése!$G$22)</c:f>
              <c:numCache>
                <c:formatCode>General</c:formatCode>
                <c:ptCount val="2"/>
                <c:pt idx="0">
                  <c:v>0</c:v>
                </c:pt>
                <c:pt idx="1">
                  <c:v>0</c:v>
                </c:pt>
              </c:numCache>
            </c:numRef>
          </c:val>
          <c:extLst>
            <c:ext xmlns:c16="http://schemas.microsoft.com/office/drawing/2014/chart" uri="{C3380CC4-5D6E-409C-BE32-E72D297353CC}">
              <c16:uniqueId val="{00000004-AD74-4A0F-8644-67673B39FC3B}"/>
            </c:ext>
          </c:extLst>
        </c:ser>
        <c:dLbls>
          <c:showLegendKey val="0"/>
          <c:showVal val="1"/>
          <c:showCatName val="0"/>
          <c:showSerName val="0"/>
          <c:showPercent val="0"/>
          <c:showBubbleSize val="0"/>
        </c:dLbls>
        <c:gapWidth val="150"/>
        <c:overlap val="100"/>
        <c:axId val="180050944"/>
        <c:axId val="180077312"/>
      </c:barChart>
      <c:catAx>
        <c:axId val="180050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0077312"/>
        <c:crosses val="autoZero"/>
        <c:auto val="0"/>
        <c:lblAlgn val="ctr"/>
        <c:lblOffset val="100"/>
        <c:noMultiLvlLbl val="0"/>
      </c:catAx>
      <c:valAx>
        <c:axId val="180077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0050944"/>
        <c:crosses val="autoZero"/>
        <c:crossBetween val="between"/>
      </c:valAx>
      <c:spPr>
        <a:noFill/>
        <a:ln>
          <a:noFill/>
        </a:ln>
        <a:effectLst/>
      </c:spPr>
    </c:plotArea>
    <c:legend>
      <c:legendPos val="r"/>
      <c:layout>
        <c:manualLayout>
          <c:xMode val="edge"/>
          <c:yMode val="edge"/>
          <c:x val="0.73520347294250554"/>
          <c:y val="0.11280202771487335"/>
          <c:w val="0.24961749911131237"/>
          <c:h val="0.79924203076198586"/>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fr-FR" sz="1100" b="1">
                <a:solidFill>
                  <a:sysClr val="windowText" lastClr="000000"/>
                </a:solidFill>
                <a:latin typeface="Arial" panose="020B0604020202020204" pitchFamily="34" charset="0"/>
                <a:cs typeface="Arial" panose="020B0604020202020204" pitchFamily="34" charset="0"/>
              </a:rPr>
              <a:t>Thème PILOTAGE &amp;</a:t>
            </a:r>
            <a:r>
              <a:rPr lang="fr-FR" sz="1100" b="1" baseline="0">
                <a:solidFill>
                  <a:sysClr val="windowText" lastClr="000000"/>
                </a:solidFill>
                <a:latin typeface="Arial" panose="020B0604020202020204" pitchFamily="34" charset="0"/>
                <a:cs typeface="Arial" panose="020B0604020202020204" pitchFamily="34" charset="0"/>
              </a:rPr>
              <a:t> EVALUATION</a:t>
            </a:r>
            <a:endParaRPr lang="fr-FR"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2227830287447837"/>
          <c:y val="2.1987592460033404E-2"/>
        </c:manualLayout>
      </c:layout>
      <c:overlay val="0"/>
      <c:spPr>
        <a:noFill/>
        <a:ln>
          <a:noFill/>
        </a:ln>
        <a:effectLst/>
      </c:spPr>
    </c:title>
    <c:autoTitleDeleted val="0"/>
    <c:plotArea>
      <c:layout>
        <c:manualLayout>
          <c:layoutTarget val="inner"/>
          <c:xMode val="edge"/>
          <c:yMode val="edge"/>
          <c:x val="0.11218112346386805"/>
          <c:y val="0.12336905413561272"/>
          <c:w val="0.60925720323920551"/>
          <c:h val="0.68410529566157174"/>
        </c:manualLayout>
      </c:layout>
      <c:barChart>
        <c:barDir val="col"/>
        <c:grouping val="percentStacked"/>
        <c:varyColors val="0"/>
        <c:ser>
          <c:idx val="2"/>
          <c:order val="0"/>
          <c:tx>
            <c:strRef>
              <c:f>Synthése!$C$7</c:f>
              <c:strCache>
                <c:ptCount val="1"/>
                <c:pt idx="0">
                  <c:v>Existe et documentée</c:v>
                </c:pt>
              </c:strCache>
            </c:strRef>
          </c:tx>
          <c:spPr>
            <a:solidFill>
              <a:srgbClr val="00B05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(Synthése!$C$61,Synthése!$C$28)</c:f>
              <c:numCache>
                <c:formatCode>General</c:formatCode>
                <c:ptCount val="2"/>
                <c:pt idx="0">
                  <c:v>0</c:v>
                </c:pt>
                <c:pt idx="1">
                  <c:v>0</c:v>
                </c:pt>
              </c:numCache>
            </c:numRef>
          </c:val>
          <c:extLst>
            <c:ext xmlns:c16="http://schemas.microsoft.com/office/drawing/2014/chart" uri="{C3380CC4-5D6E-409C-BE32-E72D297353CC}">
              <c16:uniqueId val="{00000000-AD74-4A0F-8644-67673B39FC3B}"/>
            </c:ext>
          </c:extLst>
        </c:ser>
        <c:ser>
          <c:idx val="0"/>
          <c:order val="1"/>
          <c:tx>
            <c:strRef>
              <c:f>Synthése!$D$7</c:f>
              <c:strCache>
                <c:ptCount val="1"/>
                <c:pt idx="0">
                  <c:v>A perfectionner et/ou à documenter</c:v>
                </c:pt>
              </c:strCache>
            </c:strRef>
          </c:tx>
          <c:spPr>
            <a:solidFill>
              <a:schemeClr val="accent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(Synthése!$D$61,Synthése!$D$28)</c:f>
              <c:numCache>
                <c:formatCode>General</c:formatCode>
                <c:ptCount val="2"/>
                <c:pt idx="0">
                  <c:v>0</c:v>
                </c:pt>
                <c:pt idx="1">
                  <c:v>0</c:v>
                </c:pt>
              </c:numCache>
            </c:numRef>
          </c:val>
          <c:extLst>
            <c:ext xmlns:c16="http://schemas.microsoft.com/office/drawing/2014/chart" uri="{C3380CC4-5D6E-409C-BE32-E72D297353CC}">
              <c16:uniqueId val="{00000001-AD74-4A0F-8644-67673B39FC3B}"/>
            </c:ext>
          </c:extLst>
        </c:ser>
        <c:ser>
          <c:idx val="1"/>
          <c:order val="2"/>
          <c:tx>
            <c:strRef>
              <c:f>Synthése!$E$7</c:f>
              <c:strCache>
                <c:ptCount val="1"/>
                <c:pt idx="0">
                  <c:v>Naissante</c:v>
                </c:pt>
              </c:strCache>
            </c:strRef>
          </c:tx>
          <c:spPr>
            <a:solidFill>
              <a:schemeClr val="accent6"/>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(Synthése!$E$61,Synthése!$E$28)</c:f>
              <c:numCache>
                <c:formatCode>General</c:formatCode>
                <c:ptCount val="2"/>
                <c:pt idx="0">
                  <c:v>0</c:v>
                </c:pt>
                <c:pt idx="1">
                  <c:v>0</c:v>
                </c:pt>
              </c:numCache>
            </c:numRef>
          </c:val>
          <c:extLst>
            <c:ext xmlns:c16="http://schemas.microsoft.com/office/drawing/2014/chart" uri="{C3380CC4-5D6E-409C-BE32-E72D297353CC}">
              <c16:uniqueId val="{00000002-AD74-4A0F-8644-67673B39FC3B}"/>
            </c:ext>
          </c:extLst>
        </c:ser>
        <c:ser>
          <c:idx val="3"/>
          <c:order val="3"/>
          <c:tx>
            <c:strRef>
              <c:f>Synthése!$F$7</c:f>
              <c:strCache>
                <c:ptCount val="1"/>
                <c:pt idx="0">
                  <c:v>N'existe pas</c:v>
                </c:pt>
              </c:strCache>
            </c:strRef>
          </c:tx>
          <c:spPr>
            <a:solidFill>
              <a:srgbClr val="FF0000"/>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(Synthése!$F$61,Synthése!$F$28)</c:f>
              <c:numCache>
                <c:formatCode>General</c:formatCode>
                <c:ptCount val="2"/>
                <c:pt idx="0">
                  <c:v>0</c:v>
                </c:pt>
                <c:pt idx="1">
                  <c:v>0</c:v>
                </c:pt>
              </c:numCache>
            </c:numRef>
          </c:val>
          <c:extLst>
            <c:ext xmlns:c16="http://schemas.microsoft.com/office/drawing/2014/chart" uri="{C3380CC4-5D6E-409C-BE32-E72D297353CC}">
              <c16:uniqueId val="{00000003-AD74-4A0F-8644-67673B39FC3B}"/>
            </c:ext>
          </c:extLst>
        </c:ser>
        <c:ser>
          <c:idx val="4"/>
          <c:order val="4"/>
          <c:tx>
            <c:strRef>
              <c:f>Synthése!$G$7</c:f>
              <c:strCache>
                <c:ptCount val="1"/>
                <c:pt idx="0">
                  <c:v>N/A</c:v>
                </c:pt>
              </c:strCache>
            </c:strRef>
          </c:tx>
          <c:spPr>
            <a:solidFill>
              <a:schemeClr val="bg1">
                <a:lumMod val="75000"/>
              </a:schemeClr>
            </a:solidFill>
            <a:ln>
              <a:no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(Synthése!$A$39,Synthése!$A$6)</c:f>
              <c:strCache>
                <c:ptCount val="2"/>
                <c:pt idx="0">
                  <c:v> FIN DE  DIAG</c:v>
                </c:pt>
                <c:pt idx="1">
                  <c:v>EN COURS</c:v>
                </c:pt>
              </c:strCache>
            </c:strRef>
          </c:cat>
          <c:val>
            <c:numRef>
              <c:f>(Synthése!$G$61,Synthése!$G$28)</c:f>
              <c:numCache>
                <c:formatCode>General</c:formatCode>
                <c:ptCount val="2"/>
                <c:pt idx="0">
                  <c:v>0</c:v>
                </c:pt>
                <c:pt idx="1">
                  <c:v>0</c:v>
                </c:pt>
              </c:numCache>
            </c:numRef>
          </c:val>
          <c:extLst>
            <c:ext xmlns:c16="http://schemas.microsoft.com/office/drawing/2014/chart" uri="{C3380CC4-5D6E-409C-BE32-E72D297353CC}">
              <c16:uniqueId val="{00000004-AD74-4A0F-8644-67673B39FC3B}"/>
            </c:ext>
          </c:extLst>
        </c:ser>
        <c:dLbls>
          <c:showLegendKey val="0"/>
          <c:showVal val="1"/>
          <c:showCatName val="0"/>
          <c:showSerName val="0"/>
          <c:showPercent val="0"/>
          <c:showBubbleSize val="0"/>
        </c:dLbls>
        <c:gapWidth val="150"/>
        <c:overlap val="100"/>
        <c:axId val="181588736"/>
        <c:axId val="181590272"/>
      </c:barChart>
      <c:catAx>
        <c:axId val="181588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1590272"/>
        <c:crosses val="autoZero"/>
        <c:auto val="0"/>
        <c:lblAlgn val="ctr"/>
        <c:lblOffset val="100"/>
        <c:noMultiLvlLbl val="0"/>
      </c:catAx>
      <c:valAx>
        <c:axId val="18159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1588736"/>
        <c:crosses val="autoZero"/>
        <c:crossBetween val="between"/>
      </c:valAx>
      <c:spPr>
        <a:noFill/>
        <a:ln>
          <a:noFill/>
        </a:ln>
        <a:effectLst/>
      </c:spPr>
    </c:plotArea>
    <c:legend>
      <c:legendPos val="r"/>
      <c:layout>
        <c:manualLayout>
          <c:xMode val="edge"/>
          <c:yMode val="edge"/>
          <c:x val="0.73491032776747067"/>
          <c:y val="0.10075933021741264"/>
          <c:w val="0.26508967223252938"/>
          <c:h val="0.81920291380689714"/>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aphique7">
    <tabColor rgb="FFFFFF00"/>
  </sheetPr>
  <sheetViews>
    <sheetView zoomScale="7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aphique8">
    <tabColor rgb="FFFFFF00"/>
  </sheetPr>
  <sheetViews>
    <sheetView zoomScale="75" workbookViewId="0"/>
  </sheetViews>
  <sheetProtection algorithmName="SHA-512" hashValue="Zyj83CuY4M+UuH/DtKl0+887iHXLDOuFMXglnjvXQ9hcxY+ZPcTJEijbzVYKwi/hjtqTiftrGWvoueqgDjEsTw==" saltValue="L0CkMQBgOz5hPtTlWzB69g==" spinCount="100000" content="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9">
    <tabColor rgb="FFFFFF00"/>
  </sheetPr>
  <sheetViews>
    <sheetView zoomScale="78" workbookViewId="0"/>
  </sheetViews>
  <sheetProtection algorithmName="SHA-512" hashValue="JAzWs2wlDiFhF2Peo8ToA3cBwfkKsPHzo/LE7rZD2vLWac5853zFwP4BT9WT5Ooi+FNCz/JxFzTB3Ybk4edFiw==" saltValue="DjjXKiTLKdj8CQpdpbBoYA==" spinCount="100000" objects="1"/>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Graphique10">
    <tabColor theme="7" tint="0.39997558519241921"/>
  </sheetPr>
  <sheetViews>
    <sheetView zoomScale="75" workbookViewId="0"/>
  </sheetViews>
  <sheetProtection algorithmName="SHA-512" hashValue="E9z5n80GRFMmBqUmCthuVmawP5qYG/ivYhMgFvu7TeFsq8o2XqHAF5AhfWt7vJaZrjOYRf5sZjHuAmMn+WZ81w==" saltValue="EeTj9S4g1lxVr4OAr5mpYA==" spinCount="100000" content="1" objects="1"/>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0.00677</cdr:x>
      <cdr:y>0.96048</cdr:y>
    </cdr:from>
    <cdr:to>
      <cdr:x>0.46976</cdr:x>
      <cdr:y>1</cdr:y>
    </cdr:to>
    <cdr:sp macro="" textlink="">
      <cdr:nvSpPr>
        <cdr:cNvPr id="2" name="ZoneTexte 1"/>
        <cdr:cNvSpPr txBox="1"/>
      </cdr:nvSpPr>
      <cdr:spPr>
        <a:xfrm xmlns:a="http://schemas.openxmlformats.org/drawingml/2006/main">
          <a:off x="62996" y="5829299"/>
          <a:ext cx="4308211" cy="2398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ysClr val="windowText" lastClr="000000"/>
              </a:solidFill>
              <a:latin typeface="Arial" panose="020B0604020202020204" pitchFamily="34" charset="0"/>
              <a:cs typeface="Arial" panose="020B0604020202020204" pitchFamily="34" charset="0"/>
            </a:rPr>
            <a:t>NB: Le nombre de bonnes pratiques</a:t>
          </a:r>
          <a:r>
            <a:rPr lang="fr-FR" sz="1100" b="1" baseline="0">
              <a:solidFill>
                <a:sysClr val="windowText" lastClr="000000"/>
              </a:solidFill>
              <a:latin typeface="Arial" panose="020B0604020202020204" pitchFamily="34" charset="0"/>
              <a:cs typeface="Arial" panose="020B0604020202020204" pitchFamily="34" charset="0"/>
            </a:rPr>
            <a:t> pour chaque objectif est indiqué entre ()</a:t>
          </a:r>
          <a:r>
            <a:rPr lang="fr-FR" sz="1100" b="1">
              <a:solidFill>
                <a:sysClr val="windowText" lastClr="000000"/>
              </a:solidFill>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0.03693</cdr:x>
      <cdr:y>0</cdr:y>
    </cdr:from>
    <cdr:to>
      <cdr:x>0.13511</cdr:x>
      <cdr:y>0.19133</cdr:y>
    </cdr:to>
    <cdr:sp macro="" textlink="">
      <cdr:nvSpPr>
        <cdr:cNvPr id="4" name="ZoneTexte 3">
          <a:extLst xmlns:a="http://schemas.openxmlformats.org/drawingml/2006/main">
            <a:ext uri="{FF2B5EF4-FFF2-40B4-BE49-F238E27FC236}">
              <a16:creationId xmlns:a16="http://schemas.microsoft.com/office/drawing/2014/main" id="{B2F5D7AD-5146-9548-8D56-800C5F07E34D}"/>
            </a:ext>
          </a:extLst>
        </cdr:cNvPr>
        <cdr:cNvSpPr txBox="1"/>
      </cdr:nvSpPr>
      <cdr:spPr>
        <a:xfrm xmlns:a="http://schemas.openxmlformats.org/drawingml/2006/main">
          <a:off x="343958" y="0"/>
          <a:ext cx="914400" cy="11631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0.0166</cdr:x>
      <cdr:y>0.03743</cdr:y>
    </cdr:from>
    <cdr:to>
      <cdr:x>0.29687</cdr:x>
      <cdr:y>0.10778</cdr:y>
    </cdr:to>
    <cdr:sp macro="" textlink="">
      <cdr:nvSpPr>
        <cdr:cNvPr id="3" name="ZoneTexte 2">
          <a:extLst xmlns:a="http://schemas.openxmlformats.org/drawingml/2006/main">
            <a:ext uri="{FF2B5EF4-FFF2-40B4-BE49-F238E27FC236}">
              <a16:creationId xmlns:a16="http://schemas.microsoft.com/office/drawing/2014/main" id="{75CBC0F1-B11C-4291-A689-A70F4102305A}"/>
            </a:ext>
          </a:extLst>
        </cdr:cNvPr>
        <cdr:cNvSpPr txBox="1"/>
      </cdr:nvSpPr>
      <cdr:spPr>
        <a:xfrm xmlns:a="http://schemas.openxmlformats.org/drawingml/2006/main">
          <a:off x="154214" y="226786"/>
          <a:ext cx="2603500" cy="426357"/>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r>
            <a:rPr lang="fr-FR" sz="1100"/>
            <a:t>SITUATION</a:t>
          </a:r>
          <a:r>
            <a:rPr lang="fr-FR" sz="1100" baseline="0"/>
            <a:t> FIN</a:t>
          </a:r>
          <a:r>
            <a:rPr lang="fr-FR" sz="1100"/>
            <a:t> :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051" cy="6073205"/>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0.00677</cdr:x>
      <cdr:y>0.95002</cdr:y>
    </cdr:from>
    <cdr:to>
      <cdr:x>0.46976</cdr:x>
      <cdr:y>1</cdr:y>
    </cdr:to>
    <cdr:sp macro="" textlink="">
      <cdr:nvSpPr>
        <cdr:cNvPr id="2" name="ZoneTexte 1"/>
        <cdr:cNvSpPr txBox="1"/>
      </cdr:nvSpPr>
      <cdr:spPr>
        <a:xfrm xmlns:a="http://schemas.openxmlformats.org/drawingml/2006/main">
          <a:off x="62996" y="5765799"/>
          <a:ext cx="4308211" cy="3033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ysClr val="windowText" lastClr="000000"/>
              </a:solidFill>
              <a:latin typeface="Arial" panose="020B0604020202020204" pitchFamily="34" charset="0"/>
              <a:cs typeface="Arial" panose="020B0604020202020204" pitchFamily="34" charset="0"/>
            </a:rPr>
            <a:t>NB: Le nombre de bonnes pratiques</a:t>
          </a:r>
          <a:r>
            <a:rPr lang="fr-FR" sz="1100" b="1" baseline="0">
              <a:solidFill>
                <a:sysClr val="windowText" lastClr="000000"/>
              </a:solidFill>
              <a:latin typeface="Arial" panose="020B0604020202020204" pitchFamily="34" charset="0"/>
              <a:cs typeface="Arial" panose="020B0604020202020204" pitchFamily="34" charset="0"/>
            </a:rPr>
            <a:t> pour chaque objectif est indiqué entre ()</a:t>
          </a:r>
          <a:r>
            <a:rPr lang="fr-FR" sz="1100" b="1">
              <a:solidFill>
                <a:sysClr val="windowText" lastClr="000000"/>
              </a:solidFill>
              <a:latin typeface="Arial" panose="020B0604020202020204" pitchFamily="34" charset="0"/>
              <a:cs typeface="Arial" panose="020B0604020202020204" pitchFamily="34" charset="0"/>
            </a:rPr>
            <a:t> </a:t>
          </a:r>
        </a:p>
      </cdr:txBody>
    </cdr:sp>
  </cdr:relSizeAnchor>
</c:userShapes>
</file>

<file path=xl/drawings/drawing7.xml><?xml version="1.0" encoding="utf-8"?>
<xdr:wsDr xmlns:xdr="http://schemas.openxmlformats.org/drawingml/2006/spreadsheetDrawing" xmlns:a="http://schemas.openxmlformats.org/drawingml/2006/main">
  <xdr:absoluteAnchor>
    <xdr:pos x="66038" y="49705"/>
    <xdr:ext cx="4107180" cy="2849880"/>
    <xdr:graphicFrame macro="">
      <xdr:nvGraphicFramePr>
        <xdr:cNvPr id="3" name="Graphique 2">
          <a:extLst>
            <a:ext uri="{FF2B5EF4-FFF2-40B4-BE49-F238E27FC236}">
              <a16:creationId xmlns:a16="http://schemas.microsoft.com/office/drawing/2014/main" id="{00000000-0008-0000-05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532107" y="62754"/>
    <xdr:ext cx="4107180" cy="2849880"/>
    <xdr:graphicFrame macro="">
      <xdr:nvGraphicFramePr>
        <xdr:cNvPr id="6" name="Graphique 5">
          <a:extLst>
            <a:ext uri="{FF2B5EF4-FFF2-40B4-BE49-F238E27FC236}">
              <a16:creationId xmlns:a16="http://schemas.microsoft.com/office/drawing/2014/main" id="{00000000-0008-0000-05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44824" y="3173506"/>
    <xdr:ext cx="4107180" cy="2849880"/>
    <xdr:graphicFrame macro="">
      <xdr:nvGraphicFramePr>
        <xdr:cNvPr id="7" name="Graphique 6">
          <a:extLst>
            <a:ext uri="{FF2B5EF4-FFF2-40B4-BE49-F238E27FC236}">
              <a16:creationId xmlns:a16="http://schemas.microsoft.com/office/drawing/2014/main" id="{00000000-0008-0000-05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63036" y="3173506"/>
    <xdr:ext cx="4107180" cy="2849880"/>
    <xdr:graphicFrame macro="">
      <xdr:nvGraphicFramePr>
        <xdr:cNvPr id="8" name="Graphique 7">
          <a:extLst>
            <a:ext uri="{FF2B5EF4-FFF2-40B4-BE49-F238E27FC236}">
              <a16:creationId xmlns:a16="http://schemas.microsoft.com/office/drawing/2014/main" id="{00000000-0008-0000-05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546B1-F8F8-4084-AF58-CFE0C3504AE4}">
  <sheetPr>
    <tabColor rgb="FFC00000"/>
  </sheetPr>
  <dimension ref="A2:D20"/>
  <sheetViews>
    <sheetView workbookViewId="0">
      <selection activeCell="B21" sqref="B21"/>
    </sheetView>
  </sheetViews>
  <sheetFormatPr baseColWidth="10" defaultColWidth="11.453125" defaultRowHeight="14.5" x14ac:dyDescent="0.35"/>
  <sheetData>
    <row r="2" spans="1:4" x14ac:dyDescent="0.35">
      <c r="A2" s="251"/>
    </row>
    <row r="4" spans="1:4" x14ac:dyDescent="0.35">
      <c r="B4" s="275"/>
      <c r="C4" s="277" t="s">
        <v>0</v>
      </c>
      <c r="D4" s="276"/>
    </row>
    <row r="5" spans="1:4" x14ac:dyDescent="0.35">
      <c r="B5" t="s">
        <v>1</v>
      </c>
    </row>
    <row r="6" spans="1:4" x14ac:dyDescent="0.35">
      <c r="C6" t="s">
        <v>2</v>
      </c>
    </row>
    <row r="7" spans="1:4" x14ac:dyDescent="0.35">
      <c r="C7" s="252" t="s">
        <v>3</v>
      </c>
    </row>
    <row r="8" spans="1:4" x14ac:dyDescent="0.35">
      <c r="C8" s="252"/>
    </row>
    <row r="9" spans="1:4" x14ac:dyDescent="0.35">
      <c r="B9" s="278"/>
      <c r="C9" s="278" t="s">
        <v>4</v>
      </c>
      <c r="D9" s="278"/>
    </row>
    <row r="10" spans="1:4" x14ac:dyDescent="0.35">
      <c r="B10" t="s">
        <v>5</v>
      </c>
      <c r="C10" s="252"/>
    </row>
    <row r="11" spans="1:4" x14ac:dyDescent="0.35">
      <c r="B11" t="s">
        <v>6</v>
      </c>
    </row>
    <row r="12" spans="1:4" x14ac:dyDescent="0.35">
      <c r="C12" s="252" t="s">
        <v>7</v>
      </c>
    </row>
    <row r="13" spans="1:4" x14ac:dyDescent="0.35">
      <c r="C13" s="252" t="s">
        <v>8</v>
      </c>
    </row>
    <row r="15" spans="1:4" x14ac:dyDescent="0.35">
      <c r="B15" t="s">
        <v>9</v>
      </c>
    </row>
    <row r="16" spans="1:4" x14ac:dyDescent="0.35">
      <c r="C16" s="252" t="s">
        <v>10</v>
      </c>
    </row>
    <row r="18" spans="2:4" x14ac:dyDescent="0.35">
      <c r="B18" s="279"/>
      <c r="C18" s="279" t="s">
        <v>11</v>
      </c>
      <c r="D18" s="279"/>
    </row>
    <row r="19" spans="2:4" x14ac:dyDescent="0.35">
      <c r="B19" t="s">
        <v>12</v>
      </c>
    </row>
    <row r="20" spans="2:4" x14ac:dyDescent="0.35">
      <c r="B20" t="s">
        <v>13</v>
      </c>
    </row>
  </sheetData>
  <sheetProtection algorithmName="SHA-512" hashValue="3n+YyLol0wOjceJfHSrqsEVBK2Hw1ss8tw3NGGf4dGLnE1C31qJsVvdzz++RE9jhUckub3CgyTASlBFWPLQTRw==" saltValue="q1rOlnMM/sITlmDy8AVSp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6FBDB1"/>
  </sheetPr>
  <dimension ref="A1:N127"/>
  <sheetViews>
    <sheetView showGridLines="0" tabSelected="1" zoomScale="50" zoomScaleNormal="50" workbookViewId="0">
      <pane xSplit="3" ySplit="1" topLeftCell="K139" activePane="bottomRight" state="frozenSplit"/>
      <selection pane="topRight" activeCell="D1" sqref="D1"/>
      <selection pane="bottomLeft"/>
      <selection pane="bottomRight" activeCell="N108" sqref="N108"/>
    </sheetView>
  </sheetViews>
  <sheetFormatPr baseColWidth="10" defaultColWidth="10.54296875" defaultRowHeight="27.5" x14ac:dyDescent="0.95"/>
  <cols>
    <col min="1" max="1" width="12.453125" style="27" customWidth="1"/>
    <col min="2" max="2" width="12" style="4" customWidth="1"/>
    <col min="3" max="3" width="150.54296875" style="4" customWidth="1"/>
    <col min="4" max="5" width="20.54296875" style="228" customWidth="1"/>
    <col min="6" max="7" width="20.54296875" style="229" customWidth="1"/>
    <col min="8" max="8" width="20.54296875" style="200" customWidth="1"/>
    <col min="9" max="9" width="51" style="238" customWidth="1"/>
    <col min="10" max="10" width="50" style="238" customWidth="1"/>
    <col min="11" max="11" width="38.54296875" style="51" customWidth="1"/>
    <col min="12" max="12" width="36.54296875" style="59" customWidth="1"/>
    <col min="13" max="13" width="36.54296875" style="51" customWidth="1"/>
    <col min="14" max="14" width="30" style="4" customWidth="1"/>
    <col min="15" max="16384" width="10.54296875" style="4"/>
  </cols>
  <sheetData>
    <row r="1" spans="1:14" ht="110.5" thickBot="1" x14ac:dyDescent="0.95">
      <c r="A1" s="172" t="s">
        <v>14</v>
      </c>
      <c r="B1" s="175" t="s">
        <v>15</v>
      </c>
      <c r="C1" s="247"/>
      <c r="D1" s="215" t="s">
        <v>16</v>
      </c>
      <c r="E1" s="216" t="s">
        <v>17</v>
      </c>
      <c r="F1" s="217" t="s">
        <v>18</v>
      </c>
      <c r="G1" s="218" t="s">
        <v>19</v>
      </c>
      <c r="H1" s="219" t="s">
        <v>20</v>
      </c>
      <c r="I1" s="220" t="s">
        <v>21</v>
      </c>
      <c r="J1" s="220" t="s">
        <v>22</v>
      </c>
      <c r="K1" s="53" t="s">
        <v>23</v>
      </c>
      <c r="L1" s="53" t="s">
        <v>24</v>
      </c>
      <c r="M1" s="53" t="s">
        <v>25</v>
      </c>
      <c r="N1" s="53" t="s">
        <v>26</v>
      </c>
    </row>
    <row r="2" spans="1:14" ht="110.5" thickBot="1" x14ac:dyDescent="0.95">
      <c r="A2" s="172" t="str">
        <f>A$1</f>
        <v>Page de référence
 du guide</v>
      </c>
      <c r="B2" s="173" t="s">
        <v>27</v>
      </c>
      <c r="C2" s="174"/>
      <c r="D2" s="215" t="str">
        <f t="shared" ref="D2:H2" si="0">D$1</f>
        <v>Existe et est documentée</v>
      </c>
      <c r="E2" s="216" t="str">
        <f t="shared" si="0"/>
        <v>Est à perfectionner et/ou à documenter</v>
      </c>
      <c r="F2" s="217" t="str">
        <f t="shared" si="0"/>
        <v>Est naissante</v>
      </c>
      <c r="G2" s="218" t="str">
        <f t="shared" si="0"/>
        <v>N'existe pas</v>
      </c>
      <c r="H2" s="219" t="str">
        <f t="shared" si="0"/>
        <v>N/A</v>
      </c>
      <c r="I2" s="220" t="str">
        <f t="shared" ref="I2:L2" si="1">I$1</f>
        <v>Commentaires</v>
      </c>
      <c r="J2" s="220" t="str">
        <f t="shared" si="1"/>
        <v>Documents consultés
(Version ou date, N° d'article, page, nom du fichier dans Dropbox, lien internet)</v>
      </c>
      <c r="K2" s="53" t="str">
        <f t="shared" si="1"/>
        <v>Livrables attendus</v>
      </c>
      <c r="L2" s="53" t="str">
        <f t="shared" si="1"/>
        <v>Documents à consulter
pour évaluation de l'indicateur</v>
      </c>
      <c r="M2" s="53" t="s">
        <v>25</v>
      </c>
      <c r="N2" s="53" t="s">
        <v>26</v>
      </c>
    </row>
    <row r="3" spans="1:14" ht="35" x14ac:dyDescent="0.95">
      <c r="B3" s="12"/>
      <c r="D3" s="253"/>
      <c r="E3" s="253"/>
      <c r="F3" s="253"/>
      <c r="G3" s="253"/>
      <c r="H3" s="253"/>
      <c r="I3" s="254"/>
      <c r="J3" s="254"/>
    </row>
    <row r="4" spans="1:14" ht="35" x14ac:dyDescent="0.95">
      <c r="B4" s="12"/>
      <c r="D4" s="253"/>
      <c r="E4" s="253"/>
      <c r="F4" s="253"/>
      <c r="G4" s="253"/>
      <c r="H4" s="253"/>
      <c r="I4" s="254"/>
      <c r="J4" s="254"/>
    </row>
    <row r="5" spans="1:14" ht="35" x14ac:dyDescent="1.45">
      <c r="A5" s="29">
        <v>11</v>
      </c>
      <c r="B5" s="2" t="s">
        <v>28</v>
      </c>
      <c r="D5" s="253"/>
      <c r="E5" s="253"/>
      <c r="F5" s="253"/>
      <c r="G5" s="253"/>
      <c r="H5" s="253"/>
      <c r="I5" s="254"/>
      <c r="J5" s="254"/>
    </row>
    <row r="6" spans="1:14" ht="35" x14ac:dyDescent="1.45">
      <c r="A6" s="29">
        <v>12</v>
      </c>
      <c r="B6" s="2" t="s">
        <v>29</v>
      </c>
      <c r="D6" s="253"/>
      <c r="E6" s="253"/>
      <c r="F6" s="253"/>
      <c r="G6" s="253"/>
      <c r="H6" s="253"/>
      <c r="I6" s="254"/>
      <c r="J6" s="254"/>
    </row>
    <row r="7" spans="1:14" ht="35" x14ac:dyDescent="1.45">
      <c r="A7" s="29">
        <v>12</v>
      </c>
      <c r="B7" s="2" t="s">
        <v>30</v>
      </c>
      <c r="D7" s="253"/>
      <c r="E7" s="253"/>
      <c r="F7" s="253"/>
      <c r="G7" s="253"/>
      <c r="H7" s="253"/>
      <c r="I7" s="254"/>
      <c r="J7" s="254"/>
    </row>
    <row r="8" spans="1:14" ht="35" x14ac:dyDescent="0.9">
      <c r="A8" s="29"/>
      <c r="B8" s="14"/>
      <c r="C8" s="5"/>
      <c r="D8" s="253"/>
      <c r="E8" s="253"/>
      <c r="F8" s="253"/>
      <c r="G8" s="253"/>
      <c r="H8" s="253"/>
      <c r="I8" s="254"/>
      <c r="J8" s="254"/>
    </row>
    <row r="9" spans="1:14" ht="35" x14ac:dyDescent="0.9">
      <c r="A9" s="29"/>
      <c r="B9" s="14"/>
      <c r="C9" s="5"/>
      <c r="D9" s="253"/>
      <c r="E9" s="253"/>
      <c r="F9" s="253"/>
      <c r="G9" s="253"/>
      <c r="H9" s="253"/>
      <c r="I9" s="254"/>
      <c r="J9" s="254"/>
    </row>
    <row r="10" spans="1:14" ht="35" x14ac:dyDescent="0.95">
      <c r="A10" s="28"/>
      <c r="C10" s="12"/>
      <c r="D10" s="253"/>
      <c r="E10" s="253"/>
      <c r="F10" s="253"/>
      <c r="G10" s="253"/>
      <c r="H10" s="253"/>
      <c r="I10" s="254"/>
      <c r="J10" s="254"/>
    </row>
    <row r="11" spans="1:14" ht="38" x14ac:dyDescent="0.95">
      <c r="A11" s="28"/>
      <c r="B11" s="14" t="s">
        <v>31</v>
      </c>
      <c r="C11" s="15" t="s">
        <v>32</v>
      </c>
      <c r="D11" s="253"/>
      <c r="E11" s="253"/>
      <c r="F11" s="253"/>
      <c r="G11" s="253"/>
      <c r="H11" s="253"/>
      <c r="I11" s="254"/>
      <c r="J11" s="254"/>
    </row>
    <row r="12" spans="1:14" ht="35" x14ac:dyDescent="1.45">
      <c r="A12" s="28"/>
      <c r="C12" s="201" t="s">
        <v>33</v>
      </c>
      <c r="D12" s="253"/>
      <c r="E12" s="253"/>
      <c r="F12" s="253"/>
      <c r="G12" s="253"/>
      <c r="H12" s="253"/>
      <c r="I12" s="254"/>
      <c r="J12" s="254"/>
    </row>
    <row r="13" spans="1:14" x14ac:dyDescent="0.95">
      <c r="A13" s="28"/>
      <c r="D13" s="253"/>
      <c r="E13" s="253"/>
      <c r="F13" s="253"/>
      <c r="G13" s="253"/>
      <c r="H13" s="253"/>
      <c r="I13" s="254"/>
      <c r="J13" s="254"/>
    </row>
    <row r="14" spans="1:14" ht="35.5" thickBot="1" x14ac:dyDescent="1">
      <c r="A14" s="28"/>
      <c r="C14" s="202" t="s">
        <v>34</v>
      </c>
      <c r="D14" s="253"/>
      <c r="E14" s="253"/>
      <c r="F14" s="253"/>
      <c r="G14" s="253"/>
      <c r="H14" s="253"/>
      <c r="I14" s="254"/>
      <c r="J14" s="254"/>
    </row>
    <row r="15" spans="1:14" ht="275" x14ac:dyDescent="0.9">
      <c r="A15" s="29">
        <v>11</v>
      </c>
      <c r="B15" s="17" t="s">
        <v>35</v>
      </c>
      <c r="C15" s="3" t="s">
        <v>36</v>
      </c>
      <c r="D15" s="248"/>
      <c r="E15" s="249"/>
      <c r="F15" s="249"/>
      <c r="G15" s="249"/>
      <c r="H15" s="250"/>
      <c r="I15" s="237"/>
      <c r="J15" s="237"/>
      <c r="K15" s="52" t="s">
        <v>37</v>
      </c>
      <c r="L15" s="48" t="s">
        <v>37</v>
      </c>
      <c r="M15" s="314" t="s">
        <v>38</v>
      </c>
      <c r="N15" s="52"/>
    </row>
    <row r="16" spans="1:14" x14ac:dyDescent="0.95">
      <c r="A16" s="28"/>
      <c r="B16" s="6"/>
      <c r="D16" s="253"/>
      <c r="E16" s="253"/>
      <c r="F16" s="253"/>
      <c r="G16" s="253"/>
      <c r="H16" s="253"/>
      <c r="I16" s="254"/>
      <c r="J16" s="254"/>
    </row>
    <row r="17" spans="1:14" ht="35.5" thickBot="1" x14ac:dyDescent="1">
      <c r="A17" s="28"/>
      <c r="B17" s="6"/>
      <c r="C17" s="203" t="s">
        <v>39</v>
      </c>
      <c r="D17" s="253"/>
      <c r="E17" s="253"/>
      <c r="F17" s="253"/>
      <c r="G17" s="253"/>
      <c r="H17" s="253"/>
      <c r="I17" s="254"/>
      <c r="J17" s="254"/>
    </row>
    <row r="18" spans="1:14" ht="110.5" thickBot="1" x14ac:dyDescent="0.95">
      <c r="A18" s="29">
        <v>11</v>
      </c>
      <c r="B18" s="17" t="s">
        <v>40</v>
      </c>
      <c r="C18" s="204" t="s">
        <v>41</v>
      </c>
      <c r="D18" s="248"/>
      <c r="E18" s="249"/>
      <c r="F18" s="249"/>
      <c r="G18" s="249"/>
      <c r="H18" s="250"/>
      <c r="I18" s="237"/>
      <c r="J18" s="237"/>
      <c r="K18" s="52" t="s">
        <v>39</v>
      </c>
      <c r="L18" s="48" t="s">
        <v>42</v>
      </c>
      <c r="M18" s="52" t="s">
        <v>43</v>
      </c>
      <c r="N18" s="52" t="s">
        <v>44</v>
      </c>
    </row>
    <row r="19" spans="1:14" ht="30.5" x14ac:dyDescent="0.95">
      <c r="A19" s="28"/>
      <c r="B19" s="18"/>
      <c r="C19" s="7"/>
      <c r="D19" s="253"/>
      <c r="E19" s="253"/>
      <c r="F19" s="253"/>
      <c r="G19" s="253"/>
      <c r="H19" s="253"/>
      <c r="I19" s="254"/>
      <c r="J19" s="254"/>
    </row>
    <row r="20" spans="1:14" ht="35.5" thickBot="1" x14ac:dyDescent="1">
      <c r="A20" s="28"/>
      <c r="B20" s="6"/>
      <c r="C20" s="203" t="s">
        <v>45</v>
      </c>
      <c r="D20" s="253"/>
      <c r="E20" s="253"/>
      <c r="F20" s="253"/>
      <c r="G20" s="253"/>
      <c r="H20" s="253"/>
      <c r="I20" s="254"/>
      <c r="J20" s="254"/>
    </row>
    <row r="21" spans="1:14" ht="193" thickBot="1" x14ac:dyDescent="0.95">
      <c r="A21" s="29">
        <v>11</v>
      </c>
      <c r="B21" s="17" t="s">
        <v>46</v>
      </c>
      <c r="C21" s="205" t="s">
        <v>47</v>
      </c>
      <c r="D21" s="248"/>
      <c r="E21" s="249"/>
      <c r="F21" s="249"/>
      <c r="G21" s="249"/>
      <c r="H21" s="250"/>
      <c r="I21" s="237"/>
      <c r="J21" s="237"/>
      <c r="K21" s="52" t="s">
        <v>45</v>
      </c>
      <c r="L21" s="49" t="s">
        <v>48</v>
      </c>
      <c r="M21" s="299" t="s">
        <v>49</v>
      </c>
      <c r="N21" s="52" t="s">
        <v>50</v>
      </c>
    </row>
    <row r="22" spans="1:14" x14ac:dyDescent="0.95">
      <c r="A22" s="28"/>
      <c r="D22" s="253"/>
      <c r="E22" s="253"/>
      <c r="F22" s="253"/>
      <c r="G22" s="253"/>
      <c r="H22" s="253"/>
      <c r="I22" s="254"/>
      <c r="J22" s="254"/>
    </row>
    <row r="23" spans="1:14" x14ac:dyDescent="0.95">
      <c r="A23" s="28"/>
      <c r="D23" s="253"/>
      <c r="E23" s="253"/>
      <c r="F23" s="253"/>
      <c r="G23" s="253"/>
      <c r="H23" s="253"/>
      <c r="I23" s="254"/>
      <c r="J23" s="254"/>
    </row>
    <row r="24" spans="1:14" ht="35" x14ac:dyDescent="0.95">
      <c r="A24" s="28"/>
      <c r="B24" s="14" t="s">
        <v>51</v>
      </c>
      <c r="C24" s="206" t="s">
        <v>52</v>
      </c>
      <c r="D24" s="253"/>
      <c r="E24" s="253"/>
      <c r="F24" s="253"/>
      <c r="G24" s="253"/>
      <c r="H24" s="253"/>
      <c r="I24" s="254"/>
      <c r="J24" s="254"/>
    </row>
    <row r="25" spans="1:14" ht="35" x14ac:dyDescent="1.45">
      <c r="A25" s="28"/>
      <c r="C25" s="201" t="s">
        <v>53</v>
      </c>
      <c r="D25" s="253"/>
      <c r="E25" s="253"/>
      <c r="F25" s="253"/>
      <c r="G25" s="253"/>
      <c r="H25" s="253"/>
      <c r="I25" s="254"/>
      <c r="J25" s="254"/>
    </row>
    <row r="26" spans="1:14" ht="28" thickBot="1" x14ac:dyDescent="1">
      <c r="A26" s="28"/>
      <c r="D26" s="253"/>
      <c r="E26" s="253"/>
      <c r="F26" s="253"/>
      <c r="G26" s="253"/>
      <c r="H26" s="253"/>
      <c r="I26" s="254"/>
      <c r="J26" s="254"/>
    </row>
    <row r="27" spans="1:14" ht="183.5" thickBot="1" x14ac:dyDescent="0.95">
      <c r="A27" s="29">
        <v>12</v>
      </c>
      <c r="B27" s="17" t="s">
        <v>54</v>
      </c>
      <c r="C27" s="3" t="s">
        <v>55</v>
      </c>
      <c r="D27" s="248"/>
      <c r="E27" s="249"/>
      <c r="F27" s="249"/>
      <c r="G27" s="249"/>
      <c r="H27" s="250"/>
      <c r="I27" s="237"/>
      <c r="J27" s="237"/>
      <c r="K27" s="49" t="s">
        <v>56</v>
      </c>
      <c r="L27" s="49" t="s">
        <v>56</v>
      </c>
      <c r="M27" s="52" t="s">
        <v>57</v>
      </c>
      <c r="N27" s="52"/>
    </row>
    <row r="28" spans="1:14" x14ac:dyDescent="0.95">
      <c r="C28" s="22"/>
      <c r="D28" s="253"/>
      <c r="E28" s="253"/>
      <c r="F28" s="253"/>
      <c r="G28" s="253"/>
      <c r="H28" s="253"/>
      <c r="I28" s="254"/>
      <c r="J28" s="254"/>
      <c r="L28" s="255"/>
    </row>
    <row r="29" spans="1:14" x14ac:dyDescent="0.95">
      <c r="C29" s="22"/>
      <c r="D29" s="253"/>
      <c r="E29" s="253"/>
      <c r="F29" s="253"/>
      <c r="G29" s="253"/>
      <c r="H29" s="253"/>
      <c r="I29" s="254"/>
      <c r="J29" s="254"/>
    </row>
    <row r="30" spans="1:14" ht="38" x14ac:dyDescent="0.95">
      <c r="B30" s="14" t="s">
        <v>58</v>
      </c>
      <c r="C30" s="15" t="s">
        <v>59</v>
      </c>
      <c r="D30" s="253"/>
      <c r="E30" s="253"/>
      <c r="F30" s="253"/>
      <c r="G30" s="253"/>
      <c r="H30" s="253"/>
      <c r="I30" s="254"/>
      <c r="J30" s="254"/>
    </row>
    <row r="31" spans="1:14" ht="28" thickBot="1" x14ac:dyDescent="1">
      <c r="D31" s="253"/>
      <c r="E31" s="253"/>
      <c r="F31" s="253"/>
      <c r="G31" s="253"/>
      <c r="H31" s="253"/>
      <c r="I31" s="254"/>
      <c r="J31" s="254"/>
    </row>
    <row r="32" spans="1:14" ht="55.5" thickBot="1" x14ac:dyDescent="0.95">
      <c r="A32" s="29">
        <v>12</v>
      </c>
      <c r="B32" s="17" t="s">
        <v>60</v>
      </c>
      <c r="C32" s="3" t="s">
        <v>61</v>
      </c>
      <c r="D32" s="248"/>
      <c r="E32" s="249"/>
      <c r="F32" s="249"/>
      <c r="G32" s="249"/>
      <c r="H32" s="250"/>
      <c r="I32" s="237"/>
      <c r="J32" s="237"/>
      <c r="K32" s="52" t="s">
        <v>20</v>
      </c>
      <c r="L32" s="48" t="s">
        <v>62</v>
      </c>
      <c r="M32" s="52"/>
      <c r="N32" s="52"/>
    </row>
    <row r="33" spans="1:14" ht="35.5" thickBot="1" x14ac:dyDescent="0.95">
      <c r="A33" s="29"/>
      <c r="B33" s="17"/>
      <c r="C33" s="3"/>
      <c r="D33" s="256"/>
      <c r="E33" s="256"/>
      <c r="F33" s="256"/>
      <c r="G33" s="256"/>
      <c r="H33" s="256"/>
      <c r="I33" s="257"/>
      <c r="J33" s="257"/>
      <c r="K33" s="258"/>
      <c r="L33" s="258"/>
    </row>
    <row r="34" spans="1:14" ht="83" thickBot="1" x14ac:dyDescent="0.95">
      <c r="A34" s="29">
        <v>12</v>
      </c>
      <c r="B34" s="17" t="s">
        <v>63</v>
      </c>
      <c r="C34" s="3" t="s">
        <v>64</v>
      </c>
      <c r="D34" s="225"/>
      <c r="E34" s="226"/>
      <c r="F34" s="226"/>
      <c r="G34" s="226"/>
      <c r="H34" s="227"/>
      <c r="I34" s="237"/>
      <c r="J34" s="237"/>
      <c r="K34" s="52" t="s">
        <v>20</v>
      </c>
      <c r="L34" s="48" t="s">
        <v>65</v>
      </c>
      <c r="M34" s="52" t="s">
        <v>57</v>
      </c>
      <c r="N34" s="52"/>
    </row>
    <row r="35" spans="1:14" ht="35" x14ac:dyDescent="0.95">
      <c r="C35" s="23"/>
      <c r="D35" s="253"/>
      <c r="E35" s="253"/>
      <c r="F35" s="253"/>
      <c r="G35" s="253"/>
      <c r="H35" s="253"/>
      <c r="I35" s="254"/>
      <c r="J35" s="254"/>
    </row>
    <row r="36" spans="1:14" ht="31" thickBot="1" x14ac:dyDescent="1">
      <c r="C36" s="9"/>
      <c r="D36" s="253"/>
      <c r="E36" s="253"/>
      <c r="F36" s="253"/>
      <c r="G36" s="253"/>
      <c r="H36" s="253"/>
      <c r="I36" s="254"/>
      <c r="J36" s="254"/>
    </row>
    <row r="37" spans="1:14" ht="110.5" thickBot="1" x14ac:dyDescent="0.95">
      <c r="A37" s="172" t="str">
        <f>A$1</f>
        <v>Page de référence
 du guide</v>
      </c>
      <c r="B37" s="173" t="s">
        <v>66</v>
      </c>
      <c r="C37" s="174"/>
      <c r="D37" s="215" t="str">
        <f t="shared" ref="D37:H37" si="2">D$1</f>
        <v>Existe et est documentée</v>
      </c>
      <c r="E37" s="216" t="str">
        <f t="shared" si="2"/>
        <v>Est à perfectionner et/ou à documenter</v>
      </c>
      <c r="F37" s="217" t="str">
        <f t="shared" si="2"/>
        <v>Est naissante</v>
      </c>
      <c r="G37" s="218" t="str">
        <f t="shared" si="2"/>
        <v>N'existe pas</v>
      </c>
      <c r="H37" s="219" t="str">
        <f t="shared" si="2"/>
        <v>N/A</v>
      </c>
      <c r="I37" s="220" t="str">
        <f t="shared" ref="I37:M37" si="3">I$1</f>
        <v>Commentaires</v>
      </c>
      <c r="J37" s="220" t="str">
        <f t="shared" si="3"/>
        <v>Documents consultés
(Version ou date, N° d'article, page, nom du fichier dans Dropbox, lien internet)</v>
      </c>
      <c r="K37" s="53" t="str">
        <f t="shared" si="3"/>
        <v>Livrables attendus</v>
      </c>
      <c r="L37" s="53" t="str">
        <f t="shared" si="3"/>
        <v>Documents à consulter
pour évaluation de l'indicateur</v>
      </c>
      <c r="M37" s="53" t="str">
        <f t="shared" si="3"/>
        <v xml:space="preserve">Fiche Méthodologique livrable </v>
      </c>
    </row>
    <row r="38" spans="1:14" ht="35" x14ac:dyDescent="0.95">
      <c r="B38" s="12"/>
      <c r="D38" s="253"/>
      <c r="E38" s="253"/>
      <c r="F38" s="253"/>
      <c r="G38" s="253"/>
      <c r="H38" s="253"/>
      <c r="I38" s="254"/>
      <c r="J38" s="254"/>
    </row>
    <row r="39" spans="1:14" ht="35" x14ac:dyDescent="0.95">
      <c r="B39" s="12"/>
      <c r="D39" s="253"/>
      <c r="E39" s="253"/>
      <c r="F39" s="253"/>
      <c r="G39" s="253"/>
      <c r="H39" s="253"/>
      <c r="I39" s="254"/>
      <c r="J39" s="254"/>
    </row>
    <row r="40" spans="1:14" ht="35" x14ac:dyDescent="1.45">
      <c r="A40" s="29">
        <v>14</v>
      </c>
      <c r="B40" s="2" t="s">
        <v>67</v>
      </c>
      <c r="C40" s="2"/>
      <c r="D40" s="253"/>
      <c r="E40" s="253"/>
      <c r="F40" s="253"/>
      <c r="G40" s="253"/>
      <c r="H40" s="253"/>
      <c r="I40" s="254"/>
      <c r="J40" s="254"/>
    </row>
    <row r="41" spans="1:14" ht="35" x14ac:dyDescent="0.9">
      <c r="A41" s="29">
        <v>15</v>
      </c>
      <c r="B41" s="207" t="s">
        <v>68</v>
      </c>
      <c r="C41" s="208"/>
      <c r="D41" s="253"/>
      <c r="E41" s="253"/>
      <c r="F41" s="253"/>
      <c r="G41" s="253"/>
      <c r="H41" s="253"/>
      <c r="I41" s="254"/>
      <c r="J41" s="254"/>
    </row>
    <row r="42" spans="1:14" ht="35" x14ac:dyDescent="0.9">
      <c r="A42" s="29">
        <v>15</v>
      </c>
      <c r="B42" s="207" t="s">
        <v>69</v>
      </c>
      <c r="C42" s="208"/>
      <c r="D42" s="253"/>
      <c r="E42" s="253"/>
      <c r="F42" s="253"/>
      <c r="G42" s="253"/>
      <c r="H42" s="253"/>
      <c r="I42" s="254"/>
      <c r="J42" s="254"/>
    </row>
    <row r="43" spans="1:14" ht="35" x14ac:dyDescent="0.9">
      <c r="A43" s="29">
        <v>16</v>
      </c>
      <c r="B43" s="207" t="s">
        <v>70</v>
      </c>
      <c r="C43" s="208"/>
      <c r="D43" s="253"/>
      <c r="E43" s="253"/>
      <c r="F43" s="253"/>
      <c r="G43" s="253"/>
      <c r="H43" s="253"/>
      <c r="I43" s="254"/>
      <c r="J43" s="254"/>
    </row>
    <row r="44" spans="1:14" ht="35" x14ac:dyDescent="0.9">
      <c r="A44" s="29"/>
      <c r="B44" s="14"/>
      <c r="C44" s="5"/>
      <c r="D44" s="253"/>
      <c r="E44" s="253"/>
      <c r="F44" s="253"/>
      <c r="G44" s="253"/>
      <c r="H44" s="253"/>
      <c r="I44" s="254"/>
      <c r="J44" s="254"/>
    </row>
    <row r="45" spans="1:14" ht="35" x14ac:dyDescent="0.95">
      <c r="A45" s="28"/>
      <c r="C45" s="12"/>
      <c r="D45" s="253"/>
      <c r="E45" s="253"/>
      <c r="F45" s="253"/>
      <c r="G45" s="253"/>
      <c r="H45" s="253"/>
      <c r="I45" s="254"/>
      <c r="J45" s="254"/>
    </row>
    <row r="46" spans="1:14" ht="35" x14ac:dyDescent="1.45">
      <c r="A46" s="28"/>
      <c r="B46" s="14" t="s">
        <v>71</v>
      </c>
      <c r="C46" s="2" t="s">
        <v>72</v>
      </c>
      <c r="D46" s="253"/>
      <c r="E46" s="253"/>
      <c r="F46" s="253"/>
      <c r="G46" s="253"/>
      <c r="H46" s="253"/>
      <c r="I46" s="254"/>
      <c r="J46" s="254"/>
    </row>
    <row r="47" spans="1:14" ht="70" x14ac:dyDescent="1.45">
      <c r="A47" s="28"/>
      <c r="C47" s="209" t="s">
        <v>73</v>
      </c>
      <c r="D47" s="253"/>
      <c r="E47" s="253"/>
      <c r="F47" s="253"/>
      <c r="G47" s="253"/>
      <c r="H47" s="253"/>
      <c r="I47" s="254"/>
      <c r="J47" s="254"/>
    </row>
    <row r="48" spans="1:14" ht="28" thickBot="1" x14ac:dyDescent="1">
      <c r="A48" s="28"/>
      <c r="D48" s="253"/>
      <c r="E48" s="253"/>
      <c r="F48" s="253"/>
      <c r="G48" s="253"/>
      <c r="H48" s="253"/>
      <c r="I48" s="254"/>
      <c r="J48" s="254"/>
    </row>
    <row r="49" spans="1:14" ht="248" thickBot="1" x14ac:dyDescent="1.3">
      <c r="A49" s="29">
        <v>14</v>
      </c>
      <c r="B49" s="17" t="s">
        <v>74</v>
      </c>
      <c r="C49" s="25" t="s">
        <v>75</v>
      </c>
      <c r="D49" s="221"/>
      <c r="E49" s="222"/>
      <c r="F49" s="222"/>
      <c r="G49" s="222"/>
      <c r="H49" s="224"/>
      <c r="I49" s="237"/>
      <c r="J49" s="237"/>
      <c r="K49" s="52" t="s">
        <v>20</v>
      </c>
      <c r="L49" s="48" t="s">
        <v>39</v>
      </c>
      <c r="M49" s="52"/>
      <c r="N49" s="299" t="s">
        <v>76</v>
      </c>
    </row>
    <row r="50" spans="1:14" ht="28" thickBot="1" x14ac:dyDescent="1">
      <c r="A50" s="28"/>
      <c r="B50" s="6"/>
      <c r="D50" s="253"/>
      <c r="E50" s="253"/>
      <c r="F50" s="253"/>
      <c r="G50" s="253"/>
      <c r="H50" s="253"/>
      <c r="I50" s="254"/>
      <c r="J50" s="254"/>
    </row>
    <row r="51" spans="1:14" ht="275" thickBot="1" x14ac:dyDescent="0.95">
      <c r="A51" s="29">
        <v>14</v>
      </c>
      <c r="B51" s="17" t="s">
        <v>77</v>
      </c>
      <c r="C51" s="3" t="s">
        <v>78</v>
      </c>
      <c r="D51" s="221"/>
      <c r="E51" s="222"/>
      <c r="F51" s="222"/>
      <c r="G51" s="222"/>
      <c r="H51" s="224"/>
      <c r="I51" s="237"/>
      <c r="J51" s="237"/>
      <c r="K51" s="52" t="s">
        <v>20</v>
      </c>
      <c r="L51" s="48" t="s">
        <v>79</v>
      </c>
      <c r="M51" s="313" t="s">
        <v>49</v>
      </c>
      <c r="N51" s="52"/>
    </row>
    <row r="52" spans="1:14" ht="30.5" x14ac:dyDescent="0.95">
      <c r="A52" s="28"/>
      <c r="B52" s="18"/>
      <c r="C52" s="7"/>
      <c r="D52" s="253"/>
      <c r="E52" s="253"/>
      <c r="F52" s="253"/>
      <c r="G52" s="253"/>
      <c r="H52" s="253"/>
      <c r="I52" s="254"/>
      <c r="J52" s="254"/>
    </row>
    <row r="53" spans="1:14" x14ac:dyDescent="0.95">
      <c r="C53" s="7"/>
      <c r="D53" s="253"/>
      <c r="E53" s="253"/>
      <c r="F53" s="253"/>
      <c r="G53" s="253"/>
      <c r="H53" s="253"/>
      <c r="I53" s="254"/>
      <c r="J53" s="254"/>
    </row>
    <row r="54" spans="1:14" ht="38" x14ac:dyDescent="0.95">
      <c r="A54" s="28"/>
      <c r="B54" s="14" t="s">
        <v>80</v>
      </c>
      <c r="C54" s="15" t="s">
        <v>81</v>
      </c>
      <c r="D54" s="253"/>
      <c r="E54" s="253"/>
      <c r="F54" s="253"/>
      <c r="G54" s="253"/>
      <c r="H54" s="253"/>
      <c r="I54" s="254"/>
      <c r="J54" s="254"/>
    </row>
    <row r="55" spans="1:14" ht="70" x14ac:dyDescent="0.95">
      <c r="A55" s="28"/>
      <c r="B55" s="6"/>
      <c r="C55" s="210" t="s">
        <v>82</v>
      </c>
      <c r="D55" s="253"/>
      <c r="E55" s="253"/>
      <c r="F55" s="253"/>
      <c r="G55" s="253"/>
      <c r="H55" s="253"/>
      <c r="I55" s="254"/>
      <c r="J55" s="254"/>
    </row>
    <row r="56" spans="1:14" ht="35.5" thickBot="1" x14ac:dyDescent="1">
      <c r="A56" s="28"/>
      <c r="B56" s="6"/>
      <c r="C56" s="210"/>
      <c r="D56" s="253"/>
      <c r="E56" s="253"/>
      <c r="F56" s="253"/>
      <c r="G56" s="253"/>
      <c r="H56" s="253"/>
      <c r="I56" s="254"/>
      <c r="J56" s="254"/>
    </row>
    <row r="57" spans="1:14" ht="248" thickBot="1" x14ac:dyDescent="0.95">
      <c r="A57" s="29">
        <v>15</v>
      </c>
      <c r="B57" s="17" t="s">
        <v>83</v>
      </c>
      <c r="C57" s="3" t="s">
        <v>84</v>
      </c>
      <c r="D57" s="221"/>
      <c r="E57" s="222"/>
      <c r="F57" s="222"/>
      <c r="G57" s="222"/>
      <c r="H57" s="224"/>
      <c r="I57" s="237"/>
      <c r="J57" s="237"/>
      <c r="K57" s="52" t="s">
        <v>20</v>
      </c>
      <c r="L57" s="50" t="s">
        <v>85</v>
      </c>
      <c r="M57" s="313" t="s">
        <v>86</v>
      </c>
      <c r="N57" s="52" t="s">
        <v>87</v>
      </c>
    </row>
    <row r="58" spans="1:14" ht="28" thickBot="1" x14ac:dyDescent="1">
      <c r="C58" s="7"/>
      <c r="D58" s="253"/>
      <c r="E58" s="253"/>
      <c r="F58" s="253"/>
      <c r="G58" s="253"/>
      <c r="H58" s="253"/>
      <c r="I58" s="254"/>
      <c r="J58" s="254"/>
    </row>
    <row r="59" spans="1:14" ht="193" thickBot="1" x14ac:dyDescent="0.95">
      <c r="A59" s="29">
        <v>15</v>
      </c>
      <c r="B59" s="17" t="s">
        <v>88</v>
      </c>
      <c r="C59" s="3" t="s">
        <v>89</v>
      </c>
      <c r="D59" s="221"/>
      <c r="E59" s="222"/>
      <c r="F59" s="222"/>
      <c r="G59" s="222"/>
      <c r="H59" s="224"/>
      <c r="I59" s="237"/>
      <c r="J59" s="237"/>
      <c r="K59" s="52" t="s">
        <v>90</v>
      </c>
      <c r="L59" s="52" t="s">
        <v>90</v>
      </c>
      <c r="M59" s="52" t="s">
        <v>91</v>
      </c>
      <c r="N59" s="313" t="s">
        <v>92</v>
      </c>
    </row>
    <row r="60" spans="1:14" x14ac:dyDescent="0.95">
      <c r="C60" s="7"/>
      <c r="D60" s="253"/>
      <c r="E60" s="253"/>
      <c r="F60" s="253"/>
      <c r="G60" s="253"/>
      <c r="H60" s="253"/>
      <c r="I60" s="254"/>
      <c r="J60" s="254"/>
    </row>
    <row r="61" spans="1:14" x14ac:dyDescent="0.95">
      <c r="C61" s="7"/>
      <c r="D61" s="253"/>
      <c r="E61" s="253"/>
      <c r="F61" s="253"/>
      <c r="G61" s="253"/>
      <c r="H61" s="253"/>
      <c r="I61" s="254"/>
      <c r="J61" s="254"/>
    </row>
    <row r="62" spans="1:14" ht="38" x14ac:dyDescent="0.95">
      <c r="B62" s="14" t="s">
        <v>93</v>
      </c>
      <c r="C62" s="15" t="s">
        <v>94</v>
      </c>
      <c r="D62" s="253"/>
      <c r="E62" s="253"/>
      <c r="F62" s="253"/>
      <c r="G62" s="253"/>
      <c r="H62" s="253"/>
      <c r="I62" s="254"/>
      <c r="J62" s="254"/>
    </row>
    <row r="63" spans="1:14" ht="35.5" thickBot="1" x14ac:dyDescent="1">
      <c r="B63" s="6"/>
      <c r="C63" s="210" t="s">
        <v>95</v>
      </c>
      <c r="D63" s="253"/>
      <c r="E63" s="253"/>
      <c r="F63" s="253"/>
      <c r="G63" s="253"/>
      <c r="H63" s="253"/>
      <c r="I63" s="254"/>
      <c r="J63" s="254"/>
    </row>
    <row r="64" spans="1:14" ht="83" thickBot="1" x14ac:dyDescent="0.95">
      <c r="A64" s="29">
        <v>15</v>
      </c>
      <c r="B64" s="17" t="s">
        <v>96</v>
      </c>
      <c r="C64" s="3" t="s">
        <v>97</v>
      </c>
      <c r="D64" s="221"/>
      <c r="E64" s="222"/>
      <c r="F64" s="222"/>
      <c r="G64" s="222"/>
      <c r="H64" s="224"/>
      <c r="I64" s="237"/>
      <c r="J64" s="237"/>
      <c r="K64" s="52" t="s">
        <v>20</v>
      </c>
      <c r="L64" s="48" t="s">
        <v>98</v>
      </c>
      <c r="M64" s="52"/>
      <c r="N64" s="52" t="s">
        <v>99</v>
      </c>
    </row>
    <row r="65" spans="1:14" ht="28" thickBot="1" x14ac:dyDescent="1">
      <c r="C65" s="7"/>
      <c r="D65" s="253"/>
      <c r="E65" s="253"/>
      <c r="F65" s="253"/>
      <c r="G65" s="253"/>
      <c r="H65" s="253"/>
      <c r="I65" s="254"/>
      <c r="J65" s="254"/>
    </row>
    <row r="66" spans="1:14" ht="193" thickBot="1" x14ac:dyDescent="0.95">
      <c r="A66" s="29">
        <v>15</v>
      </c>
      <c r="B66" s="17" t="s">
        <v>100</v>
      </c>
      <c r="C66" s="211" t="s">
        <v>101</v>
      </c>
      <c r="D66" s="221"/>
      <c r="E66" s="222"/>
      <c r="F66" s="222"/>
      <c r="G66" s="222"/>
      <c r="H66" s="224"/>
      <c r="I66" s="237"/>
      <c r="J66" s="237"/>
      <c r="K66" s="52" t="s">
        <v>20</v>
      </c>
      <c r="L66" s="48" t="s">
        <v>102</v>
      </c>
      <c r="M66" s="52" t="s">
        <v>91</v>
      </c>
      <c r="N66" s="313" t="s">
        <v>99</v>
      </c>
    </row>
    <row r="67" spans="1:14" x14ac:dyDescent="0.95">
      <c r="C67" s="22"/>
      <c r="D67" s="253"/>
      <c r="E67" s="253"/>
      <c r="F67" s="253"/>
      <c r="G67" s="253"/>
      <c r="H67" s="253"/>
      <c r="I67" s="254"/>
      <c r="J67" s="254"/>
    </row>
    <row r="68" spans="1:14" x14ac:dyDescent="0.95">
      <c r="C68" s="212"/>
      <c r="D68" s="253"/>
      <c r="E68" s="253"/>
      <c r="F68" s="253"/>
      <c r="G68" s="253"/>
      <c r="H68" s="253"/>
      <c r="I68" s="254"/>
      <c r="J68" s="254"/>
    </row>
    <row r="69" spans="1:14" ht="38" x14ac:dyDescent="0.95">
      <c r="B69" s="14" t="s">
        <v>103</v>
      </c>
      <c r="C69" s="15" t="s">
        <v>104</v>
      </c>
      <c r="D69" s="253"/>
      <c r="E69" s="253"/>
      <c r="F69" s="253"/>
      <c r="G69" s="253"/>
      <c r="H69" s="253"/>
      <c r="I69" s="254"/>
      <c r="J69" s="254"/>
    </row>
    <row r="70" spans="1:14" ht="105" x14ac:dyDescent="0.95">
      <c r="B70" s="6"/>
      <c r="C70" s="210" t="s">
        <v>105</v>
      </c>
      <c r="D70" s="253"/>
      <c r="E70" s="253"/>
      <c r="F70" s="253"/>
      <c r="G70" s="253"/>
      <c r="H70" s="253"/>
      <c r="I70" s="254"/>
      <c r="J70" s="254"/>
    </row>
    <row r="71" spans="1:14" ht="35.5" thickBot="1" x14ac:dyDescent="1">
      <c r="B71" s="6"/>
      <c r="C71" s="210"/>
      <c r="D71" s="253"/>
      <c r="E71" s="253"/>
      <c r="F71" s="253"/>
      <c r="G71" s="253"/>
      <c r="H71" s="253"/>
      <c r="I71" s="254"/>
      <c r="J71" s="254"/>
      <c r="N71" s="51"/>
    </row>
    <row r="72" spans="1:14" ht="110.5" thickBot="1" x14ac:dyDescent="0.95">
      <c r="A72" s="29">
        <v>16</v>
      </c>
      <c r="B72" s="17" t="s">
        <v>106</v>
      </c>
      <c r="C72" s="3" t="s">
        <v>107</v>
      </c>
      <c r="D72" s="221"/>
      <c r="E72" s="222"/>
      <c r="F72" s="222"/>
      <c r="G72" s="222"/>
      <c r="H72" s="224"/>
      <c r="I72" s="237"/>
      <c r="J72" s="237"/>
      <c r="K72" s="52" t="s">
        <v>20</v>
      </c>
      <c r="L72" s="49" t="s">
        <v>39</v>
      </c>
      <c r="M72" s="52"/>
      <c r="N72" s="52" t="s">
        <v>108</v>
      </c>
    </row>
    <row r="73" spans="1:14" ht="28" thickBot="1" x14ac:dyDescent="1">
      <c r="C73" s="7"/>
      <c r="D73" s="253"/>
      <c r="E73" s="253"/>
      <c r="F73" s="253"/>
      <c r="G73" s="253"/>
      <c r="H73" s="253"/>
      <c r="I73" s="254"/>
      <c r="J73" s="254"/>
    </row>
    <row r="74" spans="1:14" ht="55.5" thickBot="1" x14ac:dyDescent="0.95">
      <c r="A74" s="29">
        <v>16</v>
      </c>
      <c r="B74" s="17" t="s">
        <v>109</v>
      </c>
      <c r="C74" s="3" t="s">
        <v>110</v>
      </c>
      <c r="D74" s="221"/>
      <c r="E74" s="222"/>
      <c r="F74" s="222"/>
      <c r="G74" s="222"/>
      <c r="H74" s="224"/>
      <c r="I74" s="237"/>
      <c r="J74" s="237"/>
      <c r="K74" s="52" t="s">
        <v>20</v>
      </c>
      <c r="L74" s="48" t="s">
        <v>111</v>
      </c>
      <c r="M74" s="52"/>
      <c r="N74" s="52"/>
    </row>
    <row r="75" spans="1:14" ht="28" thickBot="1" x14ac:dyDescent="1">
      <c r="C75" s="213"/>
      <c r="D75" s="253"/>
      <c r="E75" s="253"/>
      <c r="F75" s="253"/>
      <c r="G75" s="253"/>
      <c r="H75" s="253"/>
      <c r="I75" s="254"/>
      <c r="J75" s="254"/>
    </row>
    <row r="76" spans="1:14" ht="61.5" thickBot="1" x14ac:dyDescent="0.95">
      <c r="A76" s="29">
        <v>16</v>
      </c>
      <c r="B76" s="17" t="s">
        <v>112</v>
      </c>
      <c r="C76" s="3" t="s">
        <v>113</v>
      </c>
      <c r="D76" s="221"/>
      <c r="E76" s="222"/>
      <c r="F76" s="222"/>
      <c r="G76" s="222"/>
      <c r="H76" s="224"/>
      <c r="I76" s="237"/>
      <c r="J76" s="237"/>
      <c r="K76" s="52" t="s">
        <v>20</v>
      </c>
      <c r="L76" s="48" t="s">
        <v>111</v>
      </c>
      <c r="M76" s="52"/>
      <c r="N76" s="52"/>
    </row>
    <row r="77" spans="1:14" ht="28" thickBot="1" x14ac:dyDescent="1">
      <c r="C77" s="7"/>
      <c r="D77" s="253"/>
      <c r="E77" s="253"/>
      <c r="F77" s="253"/>
      <c r="G77" s="253"/>
      <c r="H77" s="253"/>
      <c r="I77" s="254"/>
      <c r="J77" s="254"/>
    </row>
    <row r="78" spans="1:14" ht="61.5" thickBot="1" x14ac:dyDescent="0.95">
      <c r="A78" s="29">
        <v>16</v>
      </c>
      <c r="B78" s="17" t="s">
        <v>114</v>
      </c>
      <c r="C78" s="3" t="s">
        <v>115</v>
      </c>
      <c r="D78" s="221"/>
      <c r="E78" s="222"/>
      <c r="F78" s="222"/>
      <c r="G78" s="222"/>
      <c r="H78" s="224"/>
      <c r="I78" s="237"/>
      <c r="J78" s="237"/>
      <c r="K78" s="52" t="s">
        <v>20</v>
      </c>
      <c r="L78" s="48" t="s">
        <v>116</v>
      </c>
      <c r="M78" s="52"/>
      <c r="N78" s="52"/>
    </row>
    <row r="79" spans="1:14" ht="28" thickBot="1" x14ac:dyDescent="1">
      <c r="C79" s="11"/>
      <c r="D79" s="253"/>
      <c r="E79" s="253"/>
      <c r="F79" s="253"/>
      <c r="G79" s="253"/>
      <c r="H79" s="253"/>
      <c r="I79" s="254"/>
      <c r="J79" s="254"/>
    </row>
    <row r="80" spans="1:14" ht="92" thickBot="1" x14ac:dyDescent="0.95">
      <c r="A80" s="29">
        <v>16</v>
      </c>
      <c r="B80" s="17" t="s">
        <v>117</v>
      </c>
      <c r="C80" s="3" t="s">
        <v>118</v>
      </c>
      <c r="D80" s="221"/>
      <c r="E80" s="222"/>
      <c r="F80" s="222"/>
      <c r="G80" s="222"/>
      <c r="H80" s="224"/>
      <c r="I80" s="237"/>
      <c r="J80" s="237"/>
      <c r="K80" s="52" t="s">
        <v>20</v>
      </c>
      <c r="L80" s="48" t="s">
        <v>119</v>
      </c>
      <c r="M80" s="52"/>
      <c r="N80" s="313" t="s">
        <v>99</v>
      </c>
    </row>
    <row r="81" spans="1:14" ht="28" thickBot="1" x14ac:dyDescent="1">
      <c r="C81" s="7"/>
      <c r="D81" s="253"/>
      <c r="E81" s="253"/>
      <c r="F81" s="253"/>
      <c r="G81" s="253"/>
      <c r="H81" s="253"/>
      <c r="I81" s="254"/>
      <c r="J81" s="254"/>
    </row>
    <row r="82" spans="1:14" ht="110.5" thickBot="1" x14ac:dyDescent="0.95">
      <c r="A82" s="29">
        <v>16</v>
      </c>
      <c r="B82" s="17" t="s">
        <v>120</v>
      </c>
      <c r="C82" s="3" t="s">
        <v>121</v>
      </c>
      <c r="D82" s="221"/>
      <c r="E82" s="222"/>
      <c r="F82" s="222"/>
      <c r="G82" s="222"/>
      <c r="H82" s="224"/>
      <c r="I82" s="237"/>
      <c r="J82" s="237"/>
      <c r="K82" s="52" t="s">
        <v>122</v>
      </c>
      <c r="L82" s="48" t="s">
        <v>123</v>
      </c>
      <c r="M82" s="52"/>
      <c r="N82" s="313" t="s">
        <v>124</v>
      </c>
    </row>
    <row r="83" spans="1:14" x14ac:dyDescent="0.95">
      <c r="C83" s="11"/>
      <c r="D83" s="253"/>
      <c r="E83" s="253"/>
      <c r="F83" s="253"/>
      <c r="G83" s="253"/>
      <c r="H83" s="253"/>
      <c r="I83" s="254"/>
      <c r="J83" s="254"/>
    </row>
    <row r="84" spans="1:14" ht="28" thickBot="1" x14ac:dyDescent="1">
      <c r="C84" s="11"/>
      <c r="D84" s="253"/>
      <c r="E84" s="253"/>
      <c r="F84" s="253"/>
      <c r="G84" s="253"/>
      <c r="H84" s="253"/>
      <c r="I84" s="254"/>
      <c r="J84" s="254"/>
    </row>
    <row r="85" spans="1:14" ht="110.5" thickBot="1" x14ac:dyDescent="0.95">
      <c r="A85" s="172" t="str">
        <f>A$1</f>
        <v>Page de référence
 du guide</v>
      </c>
      <c r="B85" s="300" t="s">
        <v>125</v>
      </c>
      <c r="C85" s="301"/>
      <c r="D85" s="215" t="str">
        <f t="shared" ref="D85:H85" si="4">D$1</f>
        <v>Existe et est documentée</v>
      </c>
      <c r="E85" s="216" t="str">
        <f t="shared" si="4"/>
        <v>Est à perfectionner et/ou à documenter</v>
      </c>
      <c r="F85" s="217" t="str">
        <f t="shared" si="4"/>
        <v>Est naissante</v>
      </c>
      <c r="G85" s="218" t="str">
        <f t="shared" si="4"/>
        <v>N'existe pas</v>
      </c>
      <c r="H85" s="219" t="str">
        <f t="shared" si="4"/>
        <v>N/A</v>
      </c>
      <c r="I85" s="236" t="str">
        <f t="shared" ref="I85:M85" si="5">I$1</f>
        <v>Commentaires</v>
      </c>
      <c r="J85" s="236" t="str">
        <f t="shared" si="5"/>
        <v>Documents consultés
(Version ou date, N° d'article, page, nom du fichier dans Dropbox, lien internet)</v>
      </c>
      <c r="K85" s="53" t="str">
        <f t="shared" si="5"/>
        <v>Livrables attendus</v>
      </c>
      <c r="L85" s="53" t="str">
        <f t="shared" si="5"/>
        <v>Documents à consulter
pour évaluation de l'indicateur</v>
      </c>
      <c r="M85" s="53" t="str">
        <f t="shared" si="5"/>
        <v xml:space="preserve">Fiche Méthodologique livrable </v>
      </c>
    </row>
    <row r="86" spans="1:14" ht="35" x14ac:dyDescent="0.95">
      <c r="B86" s="12"/>
      <c r="D86" s="253"/>
      <c r="E86" s="253"/>
      <c r="F86" s="253"/>
      <c r="G86" s="253"/>
      <c r="H86" s="253"/>
      <c r="I86" s="254"/>
      <c r="J86" s="254"/>
    </row>
    <row r="87" spans="1:14" ht="35" x14ac:dyDescent="0.95">
      <c r="B87" s="12"/>
      <c r="D87" s="253"/>
      <c r="E87" s="253"/>
      <c r="F87" s="253"/>
      <c r="G87" s="253"/>
      <c r="H87" s="253"/>
      <c r="I87" s="254"/>
      <c r="J87" s="254"/>
    </row>
    <row r="88" spans="1:14" ht="35" x14ac:dyDescent="0.9">
      <c r="A88" s="29">
        <v>18</v>
      </c>
      <c r="B88" s="14" t="s">
        <v>126</v>
      </c>
      <c r="C88" s="5"/>
      <c r="D88" s="253"/>
      <c r="E88" s="253"/>
      <c r="F88" s="253"/>
      <c r="G88" s="253"/>
      <c r="H88" s="253"/>
      <c r="I88" s="254"/>
      <c r="J88" s="254"/>
    </row>
    <row r="89" spans="1:14" ht="35" x14ac:dyDescent="0.9">
      <c r="A89" s="29">
        <v>20</v>
      </c>
      <c r="B89" s="14" t="s">
        <v>127</v>
      </c>
      <c r="C89" s="5"/>
      <c r="D89" s="253"/>
      <c r="E89" s="253"/>
      <c r="F89" s="253"/>
      <c r="G89" s="253"/>
      <c r="H89" s="253"/>
      <c r="I89" s="254"/>
      <c r="J89" s="254"/>
    </row>
    <row r="90" spans="1:14" ht="35" x14ac:dyDescent="0.9">
      <c r="A90" s="29">
        <v>20</v>
      </c>
      <c r="B90" s="14" t="s">
        <v>128</v>
      </c>
      <c r="C90" s="5"/>
      <c r="D90" s="253"/>
      <c r="E90" s="253"/>
      <c r="F90" s="253"/>
      <c r="G90" s="253"/>
      <c r="H90" s="253"/>
      <c r="I90" s="254"/>
      <c r="J90" s="254"/>
    </row>
    <row r="91" spans="1:14" ht="35" x14ac:dyDescent="0.95">
      <c r="B91" s="14"/>
      <c r="C91" s="5"/>
      <c r="D91" s="253"/>
      <c r="E91" s="253"/>
      <c r="F91" s="253"/>
      <c r="G91" s="253"/>
      <c r="H91" s="253"/>
      <c r="I91" s="254"/>
      <c r="J91" s="254"/>
    </row>
    <row r="92" spans="1:14" ht="35" x14ac:dyDescent="0.95">
      <c r="B92" s="14"/>
      <c r="C92" s="5"/>
      <c r="D92" s="253"/>
      <c r="E92" s="253"/>
      <c r="F92" s="253"/>
      <c r="G92" s="253"/>
      <c r="H92" s="253"/>
      <c r="I92" s="254"/>
      <c r="J92" s="254"/>
    </row>
    <row r="93" spans="1:14" ht="35" x14ac:dyDescent="0.95">
      <c r="C93" s="12"/>
      <c r="D93" s="253"/>
      <c r="E93" s="253"/>
      <c r="F93" s="253"/>
      <c r="G93" s="253"/>
      <c r="H93" s="253"/>
      <c r="I93" s="254"/>
      <c r="J93" s="254"/>
    </row>
    <row r="94" spans="1:14" ht="38" x14ac:dyDescent="0.95">
      <c r="B94" s="14" t="s">
        <v>129</v>
      </c>
      <c r="C94" s="15" t="s">
        <v>130</v>
      </c>
      <c r="D94" s="253"/>
      <c r="E94" s="253"/>
      <c r="F94" s="253"/>
      <c r="G94" s="253"/>
      <c r="H94" s="253"/>
      <c r="I94" s="254"/>
      <c r="J94" s="254"/>
    </row>
    <row r="95" spans="1:14" ht="35" x14ac:dyDescent="1.45">
      <c r="C95" s="2" t="s">
        <v>131</v>
      </c>
      <c r="D95" s="253"/>
      <c r="E95" s="253"/>
      <c r="F95" s="253"/>
      <c r="G95" s="253"/>
      <c r="H95" s="253"/>
      <c r="I95" s="254"/>
      <c r="J95" s="254"/>
    </row>
    <row r="96" spans="1:14" ht="28" thickBot="1" x14ac:dyDescent="1">
      <c r="D96" s="253"/>
      <c r="E96" s="253"/>
      <c r="F96" s="253"/>
      <c r="G96" s="253"/>
      <c r="H96" s="253"/>
      <c r="I96" s="254"/>
      <c r="J96" s="254"/>
    </row>
    <row r="97" spans="1:14" ht="61.5" thickBot="1" x14ac:dyDescent="1.3">
      <c r="A97" s="29">
        <v>18</v>
      </c>
      <c r="B97" s="17" t="s">
        <v>132</v>
      </c>
      <c r="C97" s="25" t="s">
        <v>133</v>
      </c>
      <c r="D97" s="221"/>
      <c r="E97" s="222"/>
      <c r="F97" s="222"/>
      <c r="G97" s="222"/>
      <c r="H97" s="224"/>
      <c r="I97" s="237"/>
      <c r="J97" s="237"/>
      <c r="K97" s="52" t="s">
        <v>20</v>
      </c>
      <c r="L97" s="48" t="s">
        <v>134</v>
      </c>
      <c r="M97" s="52"/>
      <c r="N97" s="52"/>
    </row>
    <row r="98" spans="1:14" x14ac:dyDescent="0.95">
      <c r="C98" s="26"/>
      <c r="D98" s="253"/>
      <c r="E98" s="253"/>
      <c r="F98" s="253"/>
      <c r="G98" s="253"/>
      <c r="H98" s="253"/>
      <c r="I98" s="254"/>
      <c r="J98" s="254"/>
    </row>
    <row r="99" spans="1:14" ht="70.5" thickBot="1" x14ac:dyDescent="1">
      <c r="C99" s="210" t="s">
        <v>135</v>
      </c>
      <c r="D99" s="253"/>
      <c r="E99" s="253"/>
      <c r="F99" s="253"/>
      <c r="G99" s="253"/>
      <c r="H99" s="253"/>
      <c r="I99" s="254"/>
      <c r="J99" s="254"/>
    </row>
    <row r="100" spans="1:14" ht="92" thickBot="1" x14ac:dyDescent="0.95">
      <c r="A100" s="29">
        <v>18</v>
      </c>
      <c r="B100" s="17" t="s">
        <v>136</v>
      </c>
      <c r="C100" s="3" t="s">
        <v>137</v>
      </c>
      <c r="D100" s="221"/>
      <c r="E100" s="222"/>
      <c r="F100" s="222"/>
      <c r="G100" s="222"/>
      <c r="H100" s="224"/>
      <c r="I100" s="237"/>
      <c r="J100" s="237"/>
      <c r="K100" s="52" t="s">
        <v>20</v>
      </c>
      <c r="L100" s="48" t="s">
        <v>138</v>
      </c>
      <c r="M100" s="52"/>
    </row>
    <row r="101" spans="1:14" x14ac:dyDescent="0.95">
      <c r="C101" s="30" t="s">
        <v>139</v>
      </c>
      <c r="D101" s="253"/>
      <c r="E101" s="253"/>
      <c r="F101" s="253"/>
      <c r="G101" s="253"/>
      <c r="H101" s="253"/>
      <c r="I101" s="254"/>
      <c r="J101" s="254"/>
    </row>
    <row r="102" spans="1:14" ht="35.5" thickBot="1" x14ac:dyDescent="1">
      <c r="C102" s="210" t="s">
        <v>140</v>
      </c>
      <c r="D102" s="253"/>
      <c r="E102" s="253"/>
      <c r="F102" s="253"/>
      <c r="G102" s="253"/>
      <c r="H102" s="253"/>
      <c r="I102" s="254"/>
      <c r="J102" s="254"/>
    </row>
    <row r="103" spans="1:14" ht="193" thickBot="1" x14ac:dyDescent="0.95">
      <c r="A103" s="29">
        <v>18</v>
      </c>
      <c r="B103" s="17" t="s">
        <v>141</v>
      </c>
      <c r="C103" s="3" t="s">
        <v>142</v>
      </c>
      <c r="D103" s="221"/>
      <c r="E103" s="222"/>
      <c r="F103" s="222"/>
      <c r="G103" s="222"/>
      <c r="H103" s="224"/>
      <c r="I103" s="237"/>
      <c r="J103" s="237"/>
      <c r="K103" s="52" t="s">
        <v>20</v>
      </c>
      <c r="L103" s="48" t="s">
        <v>143</v>
      </c>
      <c r="M103" s="52" t="s">
        <v>91</v>
      </c>
      <c r="N103" s="52" t="s">
        <v>144</v>
      </c>
    </row>
    <row r="104" spans="1:14" x14ac:dyDescent="0.95">
      <c r="C104" s="31"/>
      <c r="D104" s="253"/>
      <c r="E104" s="253"/>
      <c r="F104" s="253"/>
      <c r="G104" s="253"/>
      <c r="H104" s="253"/>
      <c r="I104" s="254"/>
      <c r="J104" s="254"/>
    </row>
    <row r="105" spans="1:14" ht="140.5" thickBot="1" x14ac:dyDescent="1">
      <c r="C105" s="210" t="s">
        <v>145</v>
      </c>
      <c r="D105" s="253"/>
      <c r="E105" s="253"/>
      <c r="F105" s="253"/>
      <c r="G105" s="253"/>
      <c r="H105" s="253"/>
      <c r="I105" s="254"/>
      <c r="J105" s="254"/>
    </row>
    <row r="106" spans="1:14" ht="83" thickBot="1" x14ac:dyDescent="0.95">
      <c r="A106" s="29">
        <v>19</v>
      </c>
      <c r="B106" s="17" t="s">
        <v>146</v>
      </c>
      <c r="C106" s="3" t="s">
        <v>147</v>
      </c>
      <c r="D106" s="221"/>
      <c r="E106" s="222"/>
      <c r="F106" s="222"/>
      <c r="G106" s="222"/>
      <c r="H106" s="224"/>
      <c r="I106" s="237"/>
      <c r="J106" s="237"/>
      <c r="K106" s="52" t="s">
        <v>20</v>
      </c>
      <c r="L106" s="48" t="s">
        <v>148</v>
      </c>
      <c r="M106" s="52"/>
      <c r="N106" s="52"/>
    </row>
    <row r="107" spans="1:14" ht="28" thickBot="1" x14ac:dyDescent="1">
      <c r="D107" s="253"/>
      <c r="E107" s="253"/>
      <c r="F107" s="253"/>
      <c r="G107" s="253"/>
      <c r="H107" s="253"/>
      <c r="I107" s="254"/>
      <c r="J107" s="254"/>
    </row>
    <row r="108" spans="1:14" ht="122.5" thickBot="1" x14ac:dyDescent="0.95">
      <c r="A108" s="29">
        <v>19</v>
      </c>
      <c r="B108" s="17" t="s">
        <v>149</v>
      </c>
      <c r="C108" s="3" t="s">
        <v>150</v>
      </c>
      <c r="D108" s="221"/>
      <c r="E108" s="222"/>
      <c r="F108" s="222"/>
      <c r="G108" s="222"/>
      <c r="H108" s="224"/>
      <c r="I108" s="237"/>
      <c r="J108" s="237"/>
      <c r="K108" s="52" t="s">
        <v>20</v>
      </c>
      <c r="L108" s="48" t="s">
        <v>151</v>
      </c>
      <c r="M108" s="52"/>
      <c r="N108" s="313" t="s">
        <v>144</v>
      </c>
    </row>
    <row r="109" spans="1:14" ht="28" thickBot="1" x14ac:dyDescent="1">
      <c r="D109" s="253"/>
      <c r="E109" s="253"/>
      <c r="F109" s="253"/>
      <c r="G109" s="253"/>
      <c r="H109" s="253"/>
      <c r="I109" s="254"/>
      <c r="J109" s="254"/>
    </row>
    <row r="110" spans="1:14" ht="122.5" thickBot="1" x14ac:dyDescent="0.95">
      <c r="A110" s="29">
        <v>19</v>
      </c>
      <c r="B110" s="17" t="s">
        <v>152</v>
      </c>
      <c r="C110" s="3" t="s">
        <v>153</v>
      </c>
      <c r="D110" s="221"/>
      <c r="E110" s="222"/>
      <c r="F110" s="222"/>
      <c r="G110" s="222"/>
      <c r="H110" s="224"/>
      <c r="I110" s="237"/>
      <c r="J110" s="237"/>
      <c r="K110" s="52" t="s">
        <v>154</v>
      </c>
      <c r="L110" s="48" t="s">
        <v>154</v>
      </c>
      <c r="M110" s="52"/>
      <c r="N110" s="52"/>
    </row>
    <row r="111" spans="1:14" x14ac:dyDescent="0.95">
      <c r="D111" s="253"/>
      <c r="E111" s="253"/>
      <c r="F111" s="253"/>
      <c r="G111" s="253"/>
      <c r="H111" s="253"/>
      <c r="I111" s="254"/>
      <c r="J111" s="254"/>
    </row>
    <row r="112" spans="1:14" x14ac:dyDescent="0.95">
      <c r="D112" s="253"/>
      <c r="E112" s="253"/>
      <c r="F112" s="253"/>
      <c r="G112" s="253"/>
      <c r="H112" s="253"/>
      <c r="I112" s="254"/>
      <c r="J112" s="254"/>
    </row>
    <row r="113" spans="1:14" ht="76" x14ac:dyDescent="0.95">
      <c r="B113" s="14" t="s">
        <v>155</v>
      </c>
      <c r="C113" s="32" t="s">
        <v>156</v>
      </c>
      <c r="D113" s="253"/>
      <c r="E113" s="253"/>
      <c r="F113" s="253"/>
      <c r="G113" s="253"/>
      <c r="H113" s="253"/>
      <c r="I113" s="254"/>
      <c r="J113" s="254"/>
    </row>
    <row r="114" spans="1:14" ht="70" x14ac:dyDescent="1.45">
      <c r="C114" s="214" t="s">
        <v>157</v>
      </c>
      <c r="D114" s="253"/>
      <c r="E114" s="253"/>
      <c r="F114" s="253"/>
      <c r="G114" s="253"/>
      <c r="H114" s="253"/>
      <c r="I114" s="254"/>
      <c r="J114" s="254"/>
    </row>
    <row r="115" spans="1:14" x14ac:dyDescent="0.95">
      <c r="D115" s="253"/>
      <c r="E115" s="253"/>
      <c r="F115" s="253"/>
      <c r="G115" s="253"/>
      <c r="H115" s="253"/>
      <c r="I115" s="254"/>
      <c r="J115" s="254"/>
    </row>
    <row r="116" spans="1:14" ht="28" thickBot="1" x14ac:dyDescent="1">
      <c r="D116" s="253"/>
      <c r="E116" s="253"/>
      <c r="F116" s="253"/>
      <c r="G116" s="253"/>
      <c r="H116" s="253"/>
      <c r="I116" s="254"/>
      <c r="J116" s="254"/>
    </row>
    <row r="117" spans="1:14" ht="92" thickBot="1" x14ac:dyDescent="0.95">
      <c r="A117" s="29">
        <v>20</v>
      </c>
      <c r="B117" s="17" t="s">
        <v>158</v>
      </c>
      <c r="C117" s="3" t="s">
        <v>159</v>
      </c>
      <c r="D117" s="221"/>
      <c r="E117" s="222"/>
      <c r="F117" s="222"/>
      <c r="G117" s="222"/>
      <c r="H117" s="224"/>
      <c r="I117" s="237"/>
      <c r="J117" s="237"/>
      <c r="K117" s="52" t="s">
        <v>20</v>
      </c>
      <c r="L117" s="48" t="s">
        <v>160</v>
      </c>
      <c r="M117" s="52"/>
      <c r="N117" s="52"/>
    </row>
    <row r="118" spans="1:14" ht="28" thickBot="1" x14ac:dyDescent="1">
      <c r="D118" s="253"/>
      <c r="E118" s="253"/>
      <c r="F118" s="253"/>
      <c r="G118" s="253"/>
      <c r="H118" s="253"/>
      <c r="I118" s="254"/>
      <c r="J118" s="254"/>
    </row>
    <row r="119" spans="1:14" ht="193" thickBot="1" x14ac:dyDescent="0.95">
      <c r="A119" s="29">
        <v>20</v>
      </c>
      <c r="B119" s="17" t="s">
        <v>161</v>
      </c>
      <c r="C119" s="3" t="s">
        <v>162</v>
      </c>
      <c r="D119" s="221"/>
      <c r="E119" s="222"/>
      <c r="F119" s="222"/>
      <c r="G119" s="222"/>
      <c r="H119" s="224"/>
      <c r="I119" s="237"/>
      <c r="J119" s="237"/>
      <c r="K119" s="52" t="s">
        <v>20</v>
      </c>
      <c r="L119" s="48" t="s">
        <v>163</v>
      </c>
      <c r="M119" s="52" t="s">
        <v>91</v>
      </c>
      <c r="N119" s="52"/>
    </row>
    <row r="120" spans="1:14" x14ac:dyDescent="0.95">
      <c r="D120" s="253"/>
      <c r="E120" s="253"/>
      <c r="F120" s="253"/>
      <c r="G120" s="253"/>
      <c r="H120" s="253"/>
      <c r="I120" s="254"/>
      <c r="J120" s="254"/>
    </row>
    <row r="121" spans="1:14" x14ac:dyDescent="0.95">
      <c r="D121" s="253"/>
      <c r="E121" s="253"/>
      <c r="F121" s="253"/>
      <c r="G121" s="253"/>
      <c r="H121" s="253"/>
      <c r="I121" s="254"/>
      <c r="J121" s="254"/>
    </row>
    <row r="122" spans="1:14" ht="26.25" customHeight="1" x14ac:dyDescent="0.95">
      <c r="B122" s="14" t="s">
        <v>164</v>
      </c>
      <c r="C122" s="15" t="s">
        <v>165</v>
      </c>
      <c r="D122" s="253"/>
      <c r="E122" s="253"/>
      <c r="F122" s="253"/>
      <c r="G122" s="253"/>
      <c r="H122" s="253"/>
      <c r="I122" s="254"/>
      <c r="J122" s="254"/>
    </row>
    <row r="123" spans="1:14" ht="28" thickBot="1" x14ac:dyDescent="1">
      <c r="D123" s="253"/>
      <c r="E123" s="253"/>
      <c r="F123" s="253"/>
      <c r="G123" s="253"/>
      <c r="H123" s="253"/>
      <c r="I123" s="254"/>
      <c r="J123" s="254"/>
    </row>
    <row r="124" spans="1:14" ht="122.65" customHeight="1" thickBot="1" x14ac:dyDescent="0.95">
      <c r="A124" s="29">
        <v>20</v>
      </c>
      <c r="B124" s="17" t="s">
        <v>166</v>
      </c>
      <c r="C124" s="3" t="s">
        <v>167</v>
      </c>
      <c r="D124" s="221"/>
      <c r="E124" s="222"/>
      <c r="F124" s="222"/>
      <c r="G124" s="222"/>
      <c r="H124" s="224"/>
      <c r="I124" s="237"/>
      <c r="J124" s="237"/>
      <c r="K124" s="52" t="s">
        <v>20</v>
      </c>
      <c r="L124" s="48" t="s">
        <v>168</v>
      </c>
      <c r="M124" s="52" t="s">
        <v>169</v>
      </c>
      <c r="N124" s="52" t="s">
        <v>170</v>
      </c>
    </row>
    <row r="125" spans="1:14" x14ac:dyDescent="0.95">
      <c r="D125" s="253"/>
      <c r="E125" s="253"/>
      <c r="F125" s="259"/>
      <c r="G125" s="259"/>
      <c r="H125" s="4"/>
      <c r="I125" s="254"/>
      <c r="J125" s="254"/>
    </row>
    <row r="126" spans="1:14" ht="28" thickBot="1" x14ac:dyDescent="1">
      <c r="B126" s="177" t="s">
        <v>171</v>
      </c>
      <c r="D126" s="253"/>
      <c r="E126" s="253"/>
      <c r="F126" s="259"/>
      <c r="G126" s="259"/>
      <c r="H126" s="4"/>
      <c r="I126" s="254"/>
      <c r="J126" s="254"/>
    </row>
    <row r="127" spans="1:14" ht="35.5" thickBot="1" x14ac:dyDescent="0.95">
      <c r="A127" s="172"/>
      <c r="B127" s="300"/>
      <c r="C127" s="301"/>
      <c r="D127" s="215"/>
      <c r="E127" s="216"/>
      <c r="F127" s="217"/>
      <c r="G127" s="218"/>
      <c r="H127" s="219"/>
      <c r="I127" s="236"/>
      <c r="J127" s="236"/>
      <c r="K127" s="53"/>
      <c r="L127" s="53"/>
      <c r="M127" s="53"/>
    </row>
  </sheetData>
  <sheetProtection sheet="1" formatCells="0" formatColumns="0" formatRows="0"/>
  <mergeCells count="2">
    <mergeCell ref="B85:C85"/>
    <mergeCell ref="B127:C127"/>
  </mergeCells>
  <conditionalFormatting sqref="D3:D126">
    <cfRule type="cellIs" dxfId="24" priority="5" operator="equal">
      <formula>"x"</formula>
    </cfRule>
  </conditionalFormatting>
  <conditionalFormatting sqref="E3:E126">
    <cfRule type="cellIs" dxfId="23" priority="4" operator="equal">
      <formula>"x"</formula>
    </cfRule>
  </conditionalFormatting>
  <conditionalFormatting sqref="F3:F126">
    <cfRule type="cellIs" dxfId="22" priority="3" operator="equal">
      <formula>"x"</formula>
    </cfRule>
  </conditionalFormatting>
  <conditionalFormatting sqref="G3:G126">
    <cfRule type="cellIs" dxfId="21" priority="2" operator="equal">
      <formula>"x"</formula>
    </cfRule>
  </conditionalFormatting>
  <conditionalFormatting sqref="H3:H126">
    <cfRule type="cellIs" dxfId="20" priority="1" operator="equal">
      <formula>"x"</formula>
    </cfRule>
  </conditionalFormatting>
  <hyperlinks>
    <hyperlink ref="B41:C41" location="'ObjectifS G1 G2 G3'!C58" display=" Un dispositif de contrôle interne structuré - G2.2 " xr:uid="{00000000-0004-0000-0000-000000000000}"/>
    <hyperlink ref="B42:C42" location="'ObjectifS G1 G2 G3'!C67" display=" Un contrôle externe - G2.3" xr:uid="{00000000-0004-0000-0000-000001000000}"/>
    <hyperlink ref="B43:C43" location="'ObjectifS G1 G2 G3'!C76" display=" Un organe délibérant qui approuve - G2.4" xr:uid="{00000000-0004-0000-00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6FBDB1"/>
  </sheetPr>
  <dimension ref="A1:N66"/>
  <sheetViews>
    <sheetView showGridLines="0" zoomScale="50" zoomScaleNormal="50" workbookViewId="0">
      <pane xSplit="3" ySplit="1" topLeftCell="L66" activePane="bottomRight" state="frozenSplit"/>
      <selection pane="topRight" activeCell="D1" sqref="D1"/>
      <selection pane="bottomLeft" activeCell="A2" sqref="A2"/>
      <selection pane="bottomRight" activeCell="N63" sqref="N63"/>
    </sheetView>
  </sheetViews>
  <sheetFormatPr baseColWidth="10" defaultColWidth="10.54296875" defaultRowHeight="27.5" x14ac:dyDescent="0.95"/>
  <cols>
    <col min="1" max="1" width="14" style="27" customWidth="1"/>
    <col min="2" max="2" width="12" style="4" customWidth="1"/>
    <col min="3" max="3" width="150.54296875" style="4" customWidth="1"/>
    <col min="4" max="8" width="20.54296875" style="4" customWidth="1"/>
    <col min="9" max="9" width="49.54296875" style="51" customWidth="1"/>
    <col min="10" max="10" width="50" style="57" customWidth="1"/>
    <col min="11" max="11" width="38.54296875" style="51" customWidth="1"/>
    <col min="12" max="12" width="42.453125" style="51" customWidth="1"/>
    <col min="13" max="14" width="38.54296875" style="51" customWidth="1"/>
    <col min="15" max="16384" width="10.54296875" style="4"/>
  </cols>
  <sheetData>
    <row r="1" spans="1:14" ht="110.5" thickBot="1" x14ac:dyDescent="0.95">
      <c r="A1" s="172" t="str">
        <f>'Objectifs G 1 2 3'!A1</f>
        <v>Page de référence
 du guide</v>
      </c>
      <c r="B1" s="175" t="s">
        <v>172</v>
      </c>
      <c r="C1" s="176"/>
      <c r="D1" s="215" t="str">
        <f>'Objectifs G 1 2 3'!D1</f>
        <v>Existe et est documentée</v>
      </c>
      <c r="E1" s="216" t="str">
        <f>'Objectifs G 1 2 3'!E1</f>
        <v>Est à perfectionner et/ou à documenter</v>
      </c>
      <c r="F1" s="217" t="str">
        <f>'Objectifs G 1 2 3'!F1</f>
        <v>Est naissante</v>
      </c>
      <c r="G1" s="218" t="str">
        <f>'Objectifs G 1 2 3'!G1</f>
        <v>N'existe pas</v>
      </c>
      <c r="H1" s="219" t="str">
        <f>'Objectifs G 1 2 3'!H1</f>
        <v>N/A</v>
      </c>
      <c r="I1" s="220" t="str">
        <f>'Objectifs G 1 2 3'!I1</f>
        <v>Commentaires</v>
      </c>
      <c r="J1" s="220" t="str">
        <f>'Objectifs G 1 2 3'!J1</f>
        <v>Documents consultés
(Version ou date, N° d'article, page, nom du fichier dans Dropbox, lien internet)</v>
      </c>
      <c r="K1" s="53" t="str">
        <f>'Objectifs G 1 2 3'!K1</f>
        <v>Livrables attendus</v>
      </c>
      <c r="L1" s="53" t="str">
        <f>'Objectifs G 1 2 3'!L1</f>
        <v>Documents à consulter
pour évaluation de l'indicateur</v>
      </c>
      <c r="M1" s="53" t="s">
        <v>25</v>
      </c>
      <c r="N1" s="53" t="s">
        <v>26</v>
      </c>
    </row>
    <row r="2" spans="1:14" ht="110.5" thickBot="1" x14ac:dyDescent="0.95">
      <c r="A2" s="172" t="str">
        <f>A$1</f>
        <v>Page de référence
 du guide</v>
      </c>
      <c r="B2" s="173" t="s">
        <v>173</v>
      </c>
      <c r="C2" s="174"/>
      <c r="D2" s="215" t="str">
        <f t="shared" ref="D2:H2" si="0">D$1</f>
        <v>Existe et est documentée</v>
      </c>
      <c r="E2" s="216" t="str">
        <f t="shared" si="0"/>
        <v>Est à perfectionner et/ou à documenter</v>
      </c>
      <c r="F2" s="217" t="str">
        <f t="shared" si="0"/>
        <v>Est naissante</v>
      </c>
      <c r="G2" s="218" t="str">
        <f t="shared" si="0"/>
        <v>N'existe pas</v>
      </c>
      <c r="H2" s="219" t="str">
        <f t="shared" si="0"/>
        <v>N/A</v>
      </c>
      <c r="I2" s="220" t="str">
        <f t="shared" ref="I2:L2" si="1">I$1</f>
        <v>Commentaires</v>
      </c>
      <c r="J2" s="220" t="str">
        <f t="shared" si="1"/>
        <v>Documents consultés
(Version ou date, N° d'article, page, nom du fichier dans Dropbox, lien internet)</v>
      </c>
      <c r="K2" s="53" t="str">
        <f t="shared" si="1"/>
        <v>Livrables attendus</v>
      </c>
      <c r="L2" s="53" t="str">
        <f t="shared" si="1"/>
        <v>Documents à consulter
pour évaluation de l'indicateur</v>
      </c>
      <c r="M2" s="53" t="s">
        <v>25</v>
      </c>
      <c r="N2" s="53" t="s">
        <v>26</v>
      </c>
    </row>
    <row r="3" spans="1:14" ht="35" x14ac:dyDescent="0.95">
      <c r="A3" s="28"/>
      <c r="C3" s="35" t="s">
        <v>174</v>
      </c>
      <c r="D3" s="253"/>
      <c r="E3" s="253"/>
      <c r="F3" s="253"/>
      <c r="G3" s="253"/>
      <c r="H3" s="253"/>
    </row>
    <row r="4" spans="1:14" ht="35.5" thickBot="1" x14ac:dyDescent="1">
      <c r="A4" s="28"/>
      <c r="C4" s="35"/>
      <c r="D4" s="253"/>
      <c r="E4" s="253"/>
      <c r="F4" s="253"/>
      <c r="G4" s="253"/>
      <c r="H4" s="253"/>
    </row>
    <row r="5" spans="1:14" ht="409.6" thickBot="1" x14ac:dyDescent="1.3">
      <c r="A5" s="29">
        <v>22</v>
      </c>
      <c r="B5" s="17" t="s">
        <v>175</v>
      </c>
      <c r="C5" s="25" t="s">
        <v>176</v>
      </c>
      <c r="D5" s="221"/>
      <c r="E5" s="222"/>
      <c r="F5" s="222"/>
      <c r="G5" s="222"/>
      <c r="H5" s="223"/>
      <c r="I5" s="230"/>
      <c r="J5" s="231"/>
      <c r="K5" s="52" t="s">
        <v>177</v>
      </c>
      <c r="L5" s="48" t="s">
        <v>177</v>
      </c>
      <c r="M5" s="313" t="s">
        <v>178</v>
      </c>
      <c r="N5" s="52" t="s">
        <v>179</v>
      </c>
    </row>
    <row r="6" spans="1:14" ht="28" thickBot="1" x14ac:dyDescent="1">
      <c r="A6" s="28"/>
      <c r="B6" s="6"/>
      <c r="D6" s="253"/>
      <c r="E6" s="253"/>
      <c r="F6" s="253"/>
      <c r="G6" s="253"/>
      <c r="H6" s="253"/>
    </row>
    <row r="7" spans="1:14" ht="83" thickBot="1" x14ac:dyDescent="0.95">
      <c r="A7" s="29">
        <v>23</v>
      </c>
      <c r="B7" s="17" t="s">
        <v>180</v>
      </c>
      <c r="C7" s="3" t="s">
        <v>181</v>
      </c>
      <c r="D7" s="221"/>
      <c r="E7" s="222"/>
      <c r="F7" s="222"/>
      <c r="G7" s="222"/>
      <c r="H7" s="224"/>
      <c r="I7" s="230"/>
      <c r="J7" s="231"/>
      <c r="K7" s="52" t="s">
        <v>20</v>
      </c>
      <c r="L7" s="48" t="s">
        <v>182</v>
      </c>
      <c r="M7" s="52" t="s">
        <v>183</v>
      </c>
      <c r="N7" s="52"/>
    </row>
    <row r="8" spans="1:14" ht="31" thickBot="1" x14ac:dyDescent="1">
      <c r="A8" s="28"/>
      <c r="B8" s="18"/>
      <c r="C8" s="7"/>
      <c r="D8" s="253"/>
      <c r="E8" s="253"/>
      <c r="F8" s="253"/>
      <c r="G8" s="253"/>
      <c r="H8" s="253"/>
    </row>
    <row r="9" spans="1:14" ht="61.5" thickBot="1" x14ac:dyDescent="0.95">
      <c r="A9" s="29">
        <v>23</v>
      </c>
      <c r="B9" s="17" t="s">
        <v>184</v>
      </c>
      <c r="C9" s="3" t="s">
        <v>185</v>
      </c>
      <c r="D9" s="221"/>
      <c r="E9" s="222"/>
      <c r="F9" s="222"/>
      <c r="G9" s="222"/>
      <c r="H9" s="224"/>
      <c r="I9" s="230"/>
      <c r="J9" s="231"/>
      <c r="K9" s="52" t="s">
        <v>20</v>
      </c>
      <c r="L9" s="48" t="s">
        <v>186</v>
      </c>
      <c r="M9" s="52" t="s">
        <v>183</v>
      </c>
      <c r="N9" s="52"/>
    </row>
    <row r="10" spans="1:14" x14ac:dyDescent="0.95">
      <c r="A10" s="28"/>
      <c r="D10" s="253"/>
      <c r="E10" s="253"/>
      <c r="F10" s="253"/>
      <c r="G10" s="253"/>
      <c r="H10" s="253"/>
    </row>
    <row r="11" spans="1:14" x14ac:dyDescent="0.95">
      <c r="A11" s="28"/>
      <c r="D11" s="253"/>
      <c r="E11" s="253"/>
      <c r="F11" s="253"/>
      <c r="G11" s="253"/>
      <c r="H11" s="253"/>
    </row>
    <row r="12" spans="1:14" ht="35.5" thickBot="1" x14ac:dyDescent="1">
      <c r="C12" s="23"/>
      <c r="D12" s="253"/>
      <c r="E12" s="253"/>
      <c r="F12" s="253"/>
      <c r="G12" s="253"/>
      <c r="H12" s="253"/>
    </row>
    <row r="13" spans="1:14" ht="110.5" thickBot="1" x14ac:dyDescent="0.95">
      <c r="A13" s="172" t="s">
        <v>14</v>
      </c>
      <c r="B13" s="173" t="s">
        <v>187</v>
      </c>
      <c r="C13" s="174"/>
      <c r="D13" s="215" t="str">
        <f t="shared" ref="D13:H13" si="2">D$1</f>
        <v>Existe et est documentée</v>
      </c>
      <c r="E13" s="216" t="str">
        <f t="shared" si="2"/>
        <v>Est à perfectionner et/ou à documenter</v>
      </c>
      <c r="F13" s="217" t="str">
        <f t="shared" si="2"/>
        <v>Est naissante</v>
      </c>
      <c r="G13" s="218" t="str">
        <f t="shared" si="2"/>
        <v>N'existe pas</v>
      </c>
      <c r="H13" s="219" t="str">
        <f t="shared" si="2"/>
        <v>N/A</v>
      </c>
      <c r="I13" s="220" t="str">
        <f t="shared" ref="I13:M13" si="3">I$1</f>
        <v>Commentaires</v>
      </c>
      <c r="J13" s="220" t="str">
        <f t="shared" si="3"/>
        <v>Documents consultés
(Version ou date, N° d'article, page, nom du fichier dans Dropbox, lien internet)</v>
      </c>
      <c r="K13" s="53" t="str">
        <f t="shared" si="3"/>
        <v>Livrables attendus</v>
      </c>
      <c r="L13" s="53" t="str">
        <f t="shared" si="3"/>
        <v>Documents à consulter
pour évaluation de l'indicateur</v>
      </c>
      <c r="M13" s="53" t="str">
        <f t="shared" si="3"/>
        <v xml:space="preserve">Fiche Méthodologique livrable </v>
      </c>
      <c r="N13" s="53"/>
    </row>
    <row r="14" spans="1:14" ht="35" x14ac:dyDescent="0.95">
      <c r="B14" s="12"/>
      <c r="D14" s="253"/>
      <c r="E14" s="253"/>
      <c r="F14" s="253"/>
      <c r="G14" s="253"/>
      <c r="H14" s="253"/>
    </row>
    <row r="15" spans="1:14" ht="35" x14ac:dyDescent="0.95">
      <c r="B15" s="12"/>
      <c r="D15" s="253"/>
      <c r="E15" s="253"/>
      <c r="F15" s="253"/>
      <c r="G15" s="253"/>
      <c r="H15" s="253"/>
    </row>
    <row r="16" spans="1:14" ht="35" x14ac:dyDescent="0.9">
      <c r="A16" s="29">
        <v>25</v>
      </c>
      <c r="B16" s="36" t="s">
        <v>188</v>
      </c>
      <c r="C16" s="5"/>
      <c r="D16" s="253"/>
      <c r="E16" s="253"/>
      <c r="F16" s="253"/>
      <c r="G16" s="253"/>
      <c r="H16" s="253"/>
    </row>
    <row r="17" spans="1:14" ht="35" x14ac:dyDescent="0.9">
      <c r="A17" s="29">
        <v>25</v>
      </c>
      <c r="B17" s="14" t="s">
        <v>189</v>
      </c>
      <c r="C17" s="5"/>
      <c r="D17" s="253"/>
      <c r="E17" s="253"/>
      <c r="F17" s="253"/>
      <c r="G17" s="253"/>
      <c r="H17" s="253"/>
    </row>
    <row r="18" spans="1:14" ht="35" x14ac:dyDescent="0.9">
      <c r="A18" s="29"/>
      <c r="B18" s="14"/>
      <c r="C18" s="5"/>
      <c r="D18" s="253"/>
      <c r="E18" s="253"/>
      <c r="F18" s="253"/>
      <c r="G18" s="253"/>
      <c r="H18" s="253"/>
    </row>
    <row r="19" spans="1:14" ht="35" x14ac:dyDescent="0.9">
      <c r="A19" s="29"/>
      <c r="B19" s="14"/>
      <c r="C19" s="5"/>
      <c r="D19" s="253"/>
      <c r="E19" s="253"/>
      <c r="F19" s="253"/>
      <c r="G19" s="253"/>
      <c r="H19" s="253"/>
    </row>
    <row r="20" spans="1:14" ht="35" x14ac:dyDescent="0.9">
      <c r="A20" s="29"/>
      <c r="B20" s="14"/>
      <c r="C20" s="5"/>
      <c r="D20" s="253"/>
      <c r="E20" s="253"/>
      <c r="F20" s="253"/>
      <c r="G20" s="253"/>
      <c r="H20" s="253"/>
    </row>
    <row r="21" spans="1:14" ht="38" x14ac:dyDescent="0.95">
      <c r="A21" s="28"/>
      <c r="B21" s="14" t="s">
        <v>190</v>
      </c>
      <c r="C21" s="15" t="s">
        <v>191</v>
      </c>
      <c r="D21" s="253"/>
      <c r="E21" s="253"/>
      <c r="F21" s="253"/>
      <c r="G21" s="253"/>
      <c r="H21" s="253"/>
    </row>
    <row r="22" spans="1:14" ht="35" x14ac:dyDescent="1.45">
      <c r="A22" s="28"/>
      <c r="C22" s="2" t="s">
        <v>192</v>
      </c>
      <c r="D22" s="253"/>
      <c r="E22" s="253"/>
      <c r="F22" s="253"/>
      <c r="G22" s="253"/>
      <c r="H22" s="253"/>
      <c r="I22" s="260"/>
      <c r="J22" s="261"/>
    </row>
    <row r="23" spans="1:14" ht="35.5" thickBot="1" x14ac:dyDescent="1">
      <c r="A23" s="28"/>
      <c r="C23" s="33" t="s">
        <v>193</v>
      </c>
      <c r="D23" s="253"/>
      <c r="E23" s="253"/>
      <c r="F23" s="253"/>
      <c r="G23" s="253"/>
      <c r="H23" s="253"/>
    </row>
    <row r="24" spans="1:14" ht="166" thickTop="1" thickBot="1" x14ac:dyDescent="1.3">
      <c r="A24" s="29">
        <v>25</v>
      </c>
      <c r="B24" s="17" t="s">
        <v>194</v>
      </c>
      <c r="C24" s="25" t="s">
        <v>195</v>
      </c>
      <c r="D24" s="221"/>
      <c r="E24" s="222"/>
      <c r="F24" s="222"/>
      <c r="G24" s="222"/>
      <c r="H24" s="224"/>
      <c r="I24" s="232"/>
      <c r="J24" s="233"/>
      <c r="K24" s="52" t="s">
        <v>196</v>
      </c>
      <c r="L24" s="48" t="s">
        <v>196</v>
      </c>
      <c r="M24" s="52" t="s">
        <v>86</v>
      </c>
      <c r="N24" s="52" t="s">
        <v>197</v>
      </c>
    </row>
    <row r="25" spans="1:14" ht="35" x14ac:dyDescent="1.25">
      <c r="A25" s="29"/>
      <c r="B25" s="19"/>
      <c r="C25" s="25"/>
      <c r="D25" s="262"/>
      <c r="E25" s="262"/>
      <c r="F25" s="262"/>
      <c r="G25" s="262"/>
      <c r="H25" s="262"/>
      <c r="L25" s="255"/>
    </row>
    <row r="26" spans="1:14" ht="70.5" thickBot="1" x14ac:dyDescent="1">
      <c r="A26" s="28"/>
      <c r="B26" s="6"/>
      <c r="C26" s="37" t="s">
        <v>198</v>
      </c>
      <c r="D26" s="253"/>
      <c r="E26" s="253"/>
      <c r="F26" s="253"/>
      <c r="G26" s="253"/>
      <c r="H26" s="253"/>
    </row>
    <row r="27" spans="1:14" ht="275.5" thickBot="1" x14ac:dyDescent="0.95">
      <c r="A27" s="29">
        <v>25</v>
      </c>
      <c r="B27" s="17" t="s">
        <v>199</v>
      </c>
      <c r="C27" s="3" t="s">
        <v>200</v>
      </c>
      <c r="D27" s="221"/>
      <c r="E27" s="222"/>
      <c r="F27" s="222"/>
      <c r="G27" s="222"/>
      <c r="H27" s="224"/>
      <c r="I27" s="230" t="s">
        <v>201</v>
      </c>
      <c r="J27" s="231" t="s">
        <v>202</v>
      </c>
      <c r="K27" s="52" t="s">
        <v>20</v>
      </c>
      <c r="L27" s="48" t="s">
        <v>203</v>
      </c>
      <c r="M27" s="52" t="s">
        <v>86</v>
      </c>
      <c r="N27" s="52" t="s">
        <v>204</v>
      </c>
    </row>
    <row r="28" spans="1:14" ht="30.5" x14ac:dyDescent="0.95">
      <c r="A28" s="28"/>
      <c r="B28" s="18"/>
      <c r="C28" s="7"/>
      <c r="D28" s="253"/>
      <c r="E28" s="253"/>
      <c r="F28" s="253"/>
      <c r="G28" s="253"/>
      <c r="H28" s="253"/>
    </row>
    <row r="29" spans="1:14" x14ac:dyDescent="0.95">
      <c r="C29" s="7"/>
      <c r="D29" s="253"/>
      <c r="E29" s="253"/>
      <c r="F29" s="253"/>
      <c r="G29" s="253"/>
      <c r="H29" s="253"/>
      <c r="I29" s="263"/>
      <c r="J29" s="263"/>
      <c r="K29" s="263"/>
      <c r="M29" s="263"/>
      <c r="N29" s="263"/>
    </row>
    <row r="30" spans="1:14" ht="38" x14ac:dyDescent="0.95">
      <c r="A30" s="28"/>
      <c r="B30" s="14" t="s">
        <v>205</v>
      </c>
      <c r="C30" s="15" t="s">
        <v>206</v>
      </c>
      <c r="D30" s="253"/>
      <c r="E30" s="253"/>
      <c r="F30" s="253"/>
      <c r="G30" s="253"/>
      <c r="H30" s="253"/>
    </row>
    <row r="31" spans="1:14" ht="28" thickBot="1" x14ac:dyDescent="1">
      <c r="C31" s="7"/>
      <c r="D31" s="253"/>
      <c r="E31" s="253"/>
      <c r="F31" s="253"/>
      <c r="G31" s="253"/>
      <c r="H31" s="253"/>
    </row>
    <row r="32" spans="1:14" ht="165.5" thickBot="1" x14ac:dyDescent="0.95">
      <c r="A32" s="29">
        <v>25</v>
      </c>
      <c r="B32" s="17" t="s">
        <v>207</v>
      </c>
      <c r="C32" s="3" t="s">
        <v>208</v>
      </c>
      <c r="D32" s="221"/>
      <c r="E32" s="222"/>
      <c r="F32" s="222"/>
      <c r="G32" s="222"/>
      <c r="H32" s="224"/>
      <c r="I32" s="230"/>
      <c r="J32" s="231"/>
      <c r="K32" s="52" t="s">
        <v>20</v>
      </c>
      <c r="L32" s="56" t="s">
        <v>209</v>
      </c>
      <c r="M32" s="313" t="s">
        <v>86</v>
      </c>
      <c r="N32" s="52" t="s">
        <v>210</v>
      </c>
    </row>
    <row r="33" spans="1:14" ht="35" x14ac:dyDescent="0.9">
      <c r="A33" s="29"/>
      <c r="B33" s="19"/>
      <c r="C33" s="3"/>
      <c r="D33" s="264"/>
      <c r="E33" s="264"/>
      <c r="F33" s="264"/>
      <c r="G33" s="264"/>
      <c r="H33" s="264"/>
      <c r="L33" s="265"/>
    </row>
    <row r="34" spans="1:14" ht="35.5" thickBot="1" x14ac:dyDescent="0.95">
      <c r="A34" s="29"/>
      <c r="B34" s="19"/>
      <c r="C34" s="3"/>
      <c r="D34" s="264"/>
      <c r="E34" s="264"/>
      <c r="F34" s="264"/>
      <c r="G34" s="264"/>
      <c r="H34" s="264"/>
      <c r="L34" s="265"/>
    </row>
    <row r="35" spans="1:14" ht="110.5" thickBot="1" x14ac:dyDescent="0.95">
      <c r="A35" s="172" t="s">
        <v>14</v>
      </c>
      <c r="B35" s="303" t="s">
        <v>211</v>
      </c>
      <c r="C35" s="304"/>
      <c r="D35" s="215" t="str">
        <f t="shared" ref="D35:H35" si="4">D$1</f>
        <v>Existe et est documentée</v>
      </c>
      <c r="E35" s="216" t="str">
        <f t="shared" si="4"/>
        <v>Est à perfectionner et/ou à documenter</v>
      </c>
      <c r="F35" s="217" t="str">
        <f t="shared" si="4"/>
        <v>Est naissante</v>
      </c>
      <c r="G35" s="218" t="str">
        <f t="shared" si="4"/>
        <v>N'existe pas</v>
      </c>
      <c r="H35" s="219" t="str">
        <f t="shared" si="4"/>
        <v>N/A</v>
      </c>
      <c r="I35" s="220" t="str">
        <f t="shared" ref="I35:M35" si="5">I$1</f>
        <v>Commentaires</v>
      </c>
      <c r="J35" s="220" t="str">
        <f t="shared" si="5"/>
        <v>Documents consultés
(Version ou date, N° d'article, page, nom du fichier dans Dropbox, lien internet)</v>
      </c>
      <c r="K35" s="53" t="str">
        <f t="shared" si="5"/>
        <v>Livrables attendus</v>
      </c>
      <c r="L35" s="53" t="str">
        <f t="shared" si="5"/>
        <v>Documents à consulter
pour évaluation de l'indicateur</v>
      </c>
      <c r="M35" s="53" t="str">
        <f t="shared" si="5"/>
        <v xml:space="preserve">Fiche Méthodologique livrable </v>
      </c>
      <c r="N35" s="53"/>
    </row>
    <row r="36" spans="1:14" ht="35" x14ac:dyDescent="0.95">
      <c r="B36" s="12"/>
      <c r="D36" s="253"/>
      <c r="E36" s="253"/>
      <c r="F36" s="253"/>
      <c r="G36" s="253"/>
      <c r="H36" s="253"/>
    </row>
    <row r="37" spans="1:14" ht="35" x14ac:dyDescent="0.95">
      <c r="B37" s="12"/>
      <c r="D37" s="253"/>
      <c r="E37" s="253"/>
      <c r="F37" s="253"/>
      <c r="G37" s="253"/>
      <c r="H37" s="253"/>
    </row>
    <row r="38" spans="1:14" ht="35" x14ac:dyDescent="0.9">
      <c r="A38" s="29">
        <v>27</v>
      </c>
      <c r="B38" s="14" t="s">
        <v>212</v>
      </c>
      <c r="C38" s="5"/>
      <c r="D38" s="253"/>
      <c r="E38" s="253"/>
      <c r="F38" s="253"/>
      <c r="G38" s="253"/>
      <c r="H38" s="253"/>
    </row>
    <row r="39" spans="1:14" ht="64.5" customHeight="1" x14ac:dyDescent="0.9">
      <c r="A39" s="29">
        <v>28</v>
      </c>
      <c r="B39" s="302" t="s">
        <v>213</v>
      </c>
      <c r="C39" s="302"/>
      <c r="D39" s="253"/>
      <c r="E39" s="253"/>
      <c r="F39" s="253"/>
      <c r="G39" s="253"/>
      <c r="H39" s="253"/>
    </row>
    <row r="40" spans="1:14" ht="35" x14ac:dyDescent="0.9">
      <c r="A40" s="29">
        <v>29</v>
      </c>
      <c r="B40" s="14" t="s">
        <v>214</v>
      </c>
      <c r="C40" s="5"/>
      <c r="D40" s="253"/>
      <c r="E40" s="253"/>
      <c r="F40" s="253"/>
      <c r="G40" s="253"/>
      <c r="H40" s="253"/>
    </row>
    <row r="41" spans="1:14" ht="35" x14ac:dyDescent="0.95">
      <c r="B41" s="14"/>
      <c r="C41" s="5"/>
      <c r="D41" s="253"/>
      <c r="E41" s="253"/>
      <c r="F41" s="253"/>
      <c r="G41" s="253"/>
      <c r="H41" s="253"/>
    </row>
    <row r="42" spans="1:14" ht="35" x14ac:dyDescent="0.95">
      <c r="B42" s="14"/>
      <c r="C42" s="5"/>
      <c r="D42" s="253"/>
      <c r="E42" s="253"/>
      <c r="F42" s="253"/>
      <c r="G42" s="253"/>
      <c r="H42" s="253"/>
    </row>
    <row r="43" spans="1:14" ht="35" x14ac:dyDescent="0.95">
      <c r="C43" s="12"/>
      <c r="D43" s="253"/>
      <c r="E43" s="253"/>
      <c r="F43" s="253"/>
      <c r="G43" s="253"/>
      <c r="H43" s="253"/>
    </row>
    <row r="44" spans="1:14" ht="38" x14ac:dyDescent="0.95">
      <c r="B44" s="14" t="s">
        <v>215</v>
      </c>
      <c r="C44" s="15" t="s">
        <v>216</v>
      </c>
      <c r="D44" s="253"/>
      <c r="E44" s="253"/>
      <c r="F44" s="253"/>
      <c r="G44" s="253"/>
      <c r="H44" s="253"/>
    </row>
    <row r="45" spans="1:14" ht="70" x14ac:dyDescent="0.95">
      <c r="C45" s="24" t="s">
        <v>217</v>
      </c>
      <c r="D45" s="253"/>
      <c r="E45" s="253"/>
      <c r="F45" s="253"/>
      <c r="G45" s="253"/>
      <c r="H45" s="253"/>
    </row>
    <row r="46" spans="1:14" ht="35.5" thickBot="1" x14ac:dyDescent="1">
      <c r="C46" s="24"/>
      <c r="D46" s="253"/>
      <c r="E46" s="253"/>
      <c r="F46" s="253"/>
      <c r="G46" s="253"/>
      <c r="H46" s="253"/>
    </row>
    <row r="47" spans="1:14" ht="275.5" thickBot="1" x14ac:dyDescent="1.3">
      <c r="A47" s="29">
        <v>27</v>
      </c>
      <c r="B47" s="17" t="s">
        <v>218</v>
      </c>
      <c r="C47" s="25" t="s">
        <v>219</v>
      </c>
      <c r="D47" s="221"/>
      <c r="E47" s="222"/>
      <c r="F47" s="222"/>
      <c r="G47" s="222"/>
      <c r="H47" s="224"/>
      <c r="I47" s="230"/>
      <c r="J47" s="231"/>
      <c r="K47" s="52" t="s">
        <v>220</v>
      </c>
      <c r="L47" s="48" t="s">
        <v>221</v>
      </c>
      <c r="M47" s="52"/>
      <c r="N47" s="52" t="s">
        <v>222</v>
      </c>
    </row>
    <row r="48" spans="1:14" ht="35.5" thickBot="1" x14ac:dyDescent="1">
      <c r="C48" s="38"/>
      <c r="D48" s="253"/>
      <c r="E48" s="253"/>
      <c r="F48" s="253"/>
      <c r="G48" s="253"/>
      <c r="H48" s="253"/>
    </row>
    <row r="49" spans="1:14" ht="409.6" thickBot="1" x14ac:dyDescent="0.95">
      <c r="A49" s="29">
        <v>27</v>
      </c>
      <c r="B49" s="17" t="s">
        <v>223</v>
      </c>
      <c r="C49" s="3" t="s">
        <v>224</v>
      </c>
      <c r="D49" s="221"/>
      <c r="E49" s="222"/>
      <c r="F49" s="222"/>
      <c r="G49" s="222"/>
      <c r="H49" s="224"/>
      <c r="I49" s="230"/>
      <c r="J49" s="231"/>
      <c r="K49" s="52" t="s">
        <v>20</v>
      </c>
      <c r="L49" s="48" t="s">
        <v>225</v>
      </c>
      <c r="M49" s="52"/>
      <c r="N49" s="52" t="s">
        <v>226</v>
      </c>
    </row>
    <row r="50" spans="1:14" ht="28" thickBot="1" x14ac:dyDescent="1">
      <c r="C50" s="30"/>
      <c r="D50" s="253"/>
      <c r="E50" s="253"/>
      <c r="F50" s="253"/>
      <c r="G50" s="253"/>
      <c r="H50" s="253"/>
    </row>
    <row r="51" spans="1:14" ht="61.5" thickBot="1" x14ac:dyDescent="0.95">
      <c r="A51" s="29">
        <v>27</v>
      </c>
      <c r="B51" s="17" t="s">
        <v>227</v>
      </c>
      <c r="C51" s="3" t="s">
        <v>228</v>
      </c>
      <c r="D51" s="221"/>
      <c r="E51" s="222"/>
      <c r="F51" s="222"/>
      <c r="G51" s="222"/>
      <c r="H51" s="224"/>
      <c r="I51" s="230"/>
      <c r="J51" s="231"/>
      <c r="K51" s="52" t="s">
        <v>20</v>
      </c>
      <c r="L51" s="48" t="s">
        <v>229</v>
      </c>
      <c r="M51" s="52"/>
      <c r="N51" s="52"/>
    </row>
    <row r="52" spans="1:14" x14ac:dyDescent="0.95">
      <c r="C52" s="31"/>
      <c r="D52" s="253"/>
      <c r="E52" s="253"/>
      <c r="F52" s="253"/>
      <c r="G52" s="253"/>
      <c r="H52" s="253"/>
    </row>
    <row r="53" spans="1:14" x14ac:dyDescent="0.95">
      <c r="D53" s="253"/>
      <c r="E53" s="253"/>
      <c r="F53" s="253"/>
      <c r="G53" s="253"/>
      <c r="H53" s="253"/>
    </row>
    <row r="54" spans="1:14" ht="76" x14ac:dyDescent="0.95">
      <c r="B54" s="14" t="s">
        <v>230</v>
      </c>
      <c r="C54" s="32" t="s">
        <v>231</v>
      </c>
      <c r="D54" s="253"/>
      <c r="E54" s="253"/>
      <c r="F54" s="253"/>
      <c r="G54" s="253"/>
      <c r="H54" s="253"/>
    </row>
    <row r="55" spans="1:14" ht="35.5" thickBot="1" x14ac:dyDescent="1.5">
      <c r="C55" s="39"/>
      <c r="D55" s="253"/>
      <c r="E55" s="253"/>
      <c r="F55" s="253"/>
      <c r="G55" s="253"/>
      <c r="H55" s="253"/>
    </row>
    <row r="56" spans="1:14" ht="303" thickBot="1" x14ac:dyDescent="0.95">
      <c r="A56" s="29">
        <v>28</v>
      </c>
      <c r="B56" s="17" t="s">
        <v>232</v>
      </c>
      <c r="C56" s="3" t="s">
        <v>233</v>
      </c>
      <c r="D56" s="221"/>
      <c r="E56" s="222"/>
      <c r="F56" s="222"/>
      <c r="G56" s="222"/>
      <c r="H56" s="224"/>
      <c r="I56" s="230"/>
      <c r="J56" s="231"/>
      <c r="K56" s="52" t="s">
        <v>20</v>
      </c>
      <c r="L56" s="49" t="s">
        <v>234</v>
      </c>
      <c r="M56" s="52" t="s">
        <v>169</v>
      </c>
      <c r="N56" s="52" t="s">
        <v>235</v>
      </c>
    </row>
    <row r="57" spans="1:14" ht="28" thickBot="1" x14ac:dyDescent="1">
      <c r="D57" s="253"/>
      <c r="E57" s="253"/>
      <c r="F57" s="253"/>
      <c r="G57" s="253"/>
      <c r="H57" s="253"/>
      <c r="I57" s="266"/>
      <c r="J57" s="267"/>
      <c r="K57" s="266"/>
      <c r="L57" s="266"/>
    </row>
    <row r="58" spans="1:14" ht="214" thickBot="1" x14ac:dyDescent="0.95">
      <c r="A58" s="29">
        <v>28</v>
      </c>
      <c r="B58" s="17" t="s">
        <v>236</v>
      </c>
      <c r="C58" s="3" t="s">
        <v>237</v>
      </c>
      <c r="D58" s="221"/>
      <c r="E58" s="222"/>
      <c r="F58" s="222"/>
      <c r="G58" s="222"/>
      <c r="H58" s="224"/>
      <c r="I58" s="230"/>
      <c r="J58" s="231"/>
      <c r="K58" s="52" t="s">
        <v>20</v>
      </c>
      <c r="L58" s="48" t="s">
        <v>238</v>
      </c>
      <c r="M58" s="52" t="s">
        <v>169</v>
      </c>
      <c r="N58" s="313" t="s">
        <v>239</v>
      </c>
    </row>
    <row r="59" spans="1:14" x14ac:dyDescent="0.95">
      <c r="D59" s="253"/>
      <c r="E59" s="253"/>
      <c r="F59" s="253"/>
      <c r="G59" s="253"/>
      <c r="H59" s="253"/>
    </row>
    <row r="60" spans="1:14" x14ac:dyDescent="0.95">
      <c r="D60" s="253"/>
      <c r="E60" s="253"/>
      <c r="F60" s="253"/>
      <c r="G60" s="253"/>
      <c r="H60" s="253"/>
    </row>
    <row r="61" spans="1:14" ht="76" x14ac:dyDescent="0.95">
      <c r="B61" s="14" t="s">
        <v>240</v>
      </c>
      <c r="C61" s="32" t="s">
        <v>241</v>
      </c>
      <c r="D61" s="253"/>
      <c r="E61" s="253"/>
      <c r="F61" s="253"/>
      <c r="G61" s="253"/>
      <c r="H61" s="253"/>
    </row>
    <row r="62" spans="1:14" ht="28" thickBot="1" x14ac:dyDescent="1">
      <c r="D62" s="253"/>
      <c r="E62" s="253"/>
      <c r="F62" s="253"/>
      <c r="G62" s="253"/>
      <c r="H62" s="253"/>
    </row>
    <row r="63" spans="1:14" ht="193" thickBot="1" x14ac:dyDescent="0.95">
      <c r="A63" s="29">
        <v>29</v>
      </c>
      <c r="B63" s="17" t="s">
        <v>242</v>
      </c>
      <c r="C63" s="3" t="s">
        <v>243</v>
      </c>
      <c r="D63" s="221"/>
      <c r="E63" s="222"/>
      <c r="F63" s="222"/>
      <c r="G63" s="222"/>
      <c r="H63" s="224"/>
      <c r="I63" s="230"/>
      <c r="J63" s="231"/>
      <c r="K63" s="52" t="s">
        <v>20</v>
      </c>
      <c r="L63" s="48" t="s">
        <v>244</v>
      </c>
      <c r="M63" s="52" t="s">
        <v>169</v>
      </c>
      <c r="N63" s="313" t="s">
        <v>245</v>
      </c>
    </row>
    <row r="65" spans="1:14" ht="28" thickBot="1" x14ac:dyDescent="1">
      <c r="B65" s="177" t="s">
        <v>171</v>
      </c>
      <c r="D65" s="253"/>
      <c r="E65" s="253"/>
      <c r="F65" s="259"/>
      <c r="G65" s="259"/>
      <c r="I65" s="268"/>
      <c r="J65" s="268"/>
      <c r="L65" s="59"/>
    </row>
    <row r="66" spans="1:14" ht="35.5" thickBot="1" x14ac:dyDescent="0.95">
      <c r="A66" s="172"/>
      <c r="B66" s="300"/>
      <c r="C66" s="301"/>
      <c r="D66" s="215"/>
      <c r="E66" s="216"/>
      <c r="F66" s="217"/>
      <c r="G66" s="218"/>
      <c r="H66" s="219"/>
      <c r="I66" s="220"/>
      <c r="J66" s="220"/>
      <c r="K66" s="53"/>
      <c r="L66" s="53"/>
      <c r="M66" s="53"/>
      <c r="N66" s="53"/>
    </row>
  </sheetData>
  <sheetProtection formatCells="0" formatColumns="0" formatRows="0"/>
  <mergeCells count="3">
    <mergeCell ref="B39:C39"/>
    <mergeCell ref="B66:C66"/>
    <mergeCell ref="B35:C35"/>
  </mergeCells>
  <conditionalFormatting sqref="D3:D65">
    <cfRule type="cellIs" dxfId="19" priority="5" operator="equal">
      <formula>"x"</formula>
    </cfRule>
  </conditionalFormatting>
  <conditionalFormatting sqref="G3:G65">
    <cfRule type="cellIs" dxfId="18" priority="2" operator="equal">
      <formula>"x"</formula>
    </cfRule>
  </conditionalFormatting>
  <conditionalFormatting sqref="E3:E65">
    <cfRule type="cellIs" dxfId="17" priority="4" operator="equal">
      <formula>"x"</formula>
    </cfRule>
  </conditionalFormatting>
  <conditionalFormatting sqref="F3:F65">
    <cfRule type="cellIs" dxfId="16" priority="3" operator="equal">
      <formula>"x"</formula>
    </cfRule>
  </conditionalFormatting>
  <conditionalFormatting sqref="H3:H65">
    <cfRule type="cellIs" dxfId="15" priority="1" operator="equal">
      <formula>"x"</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6FBDB1"/>
  </sheetPr>
  <dimension ref="A1:N49"/>
  <sheetViews>
    <sheetView showGridLines="0" zoomScale="50" zoomScaleNormal="50" workbookViewId="0">
      <pane xSplit="3" ySplit="1" topLeftCell="K53" activePane="bottomRight" state="frozenSplit"/>
      <selection pane="topRight" activeCell="D1" sqref="D1"/>
      <selection pane="bottomLeft" activeCell="A2" sqref="A2"/>
      <selection pane="bottomRight" activeCell="M46" sqref="M46"/>
    </sheetView>
  </sheetViews>
  <sheetFormatPr baseColWidth="10" defaultColWidth="10.54296875" defaultRowHeight="27.5" x14ac:dyDescent="0.95"/>
  <cols>
    <col min="1" max="1" width="13" style="27" customWidth="1"/>
    <col min="2" max="2" width="12" style="4" customWidth="1"/>
    <col min="3" max="3" width="150.54296875" style="4" customWidth="1"/>
    <col min="4" max="8" width="20.54296875" style="200" customWidth="1"/>
    <col min="9" max="9" width="49.54296875" style="239" customWidth="1"/>
    <col min="10" max="10" width="50" style="240" customWidth="1"/>
    <col min="11" max="11" width="38.54296875" style="51" customWidth="1"/>
    <col min="12" max="12" width="42.453125" style="51" customWidth="1"/>
    <col min="13" max="14" width="38.54296875" style="51" customWidth="1"/>
    <col min="15" max="16384" width="10.54296875" style="4"/>
  </cols>
  <sheetData>
    <row r="1" spans="1:14" ht="110.5" thickBot="1" x14ac:dyDescent="0.95">
      <c r="A1" s="172" t="str">
        <f>'Objectifs G 1 2 3'!A1</f>
        <v>Page de référence
 du guide</v>
      </c>
      <c r="B1" s="175" t="s">
        <v>246</v>
      </c>
      <c r="C1" s="176"/>
      <c r="D1" s="215" t="str">
        <f>'Objectifs G 1 2 3'!D1</f>
        <v>Existe et est documentée</v>
      </c>
      <c r="E1" s="216" t="str">
        <f>'Objectifs G 1 2 3'!E1</f>
        <v>Est à perfectionner et/ou à documenter</v>
      </c>
      <c r="F1" s="217" t="str">
        <f>'Objectifs G 1 2 3'!F1</f>
        <v>Est naissante</v>
      </c>
      <c r="G1" s="218" t="str">
        <f>'Objectifs G 1 2 3'!G1</f>
        <v>N'existe pas</v>
      </c>
      <c r="H1" s="219" t="str">
        <f>'Objectifs G 1 2 3'!H1</f>
        <v>N/A</v>
      </c>
      <c r="I1" s="220" t="str">
        <f>'Objectifs G 1 2 3'!I1</f>
        <v>Commentaires</v>
      </c>
      <c r="J1" s="220" t="str">
        <f>'Objectifs G 1 2 3'!J1</f>
        <v>Documents consultés
(Version ou date, N° d'article, page, nom du fichier dans Dropbox, lien internet)</v>
      </c>
      <c r="K1" s="53" t="str">
        <f>'Objectifs G 1 2 3'!K1</f>
        <v>Livrables attendus</v>
      </c>
      <c r="L1" s="53" t="str">
        <f>'Objectifs G 1 2 3'!L1</f>
        <v>Documents à consulter
pour évaluation de l'indicateur</v>
      </c>
      <c r="M1" s="53" t="s">
        <v>25</v>
      </c>
      <c r="N1" s="53" t="s">
        <v>26</v>
      </c>
    </row>
    <row r="2" spans="1:14" ht="110.5" thickBot="1" x14ac:dyDescent="0.95">
      <c r="A2" s="172" t="str">
        <f>A$1</f>
        <v>Page de référence
 du guide</v>
      </c>
      <c r="B2" s="173" t="s">
        <v>247</v>
      </c>
      <c r="C2" s="174"/>
      <c r="D2" s="215" t="str">
        <f t="shared" ref="D2:M2" si="0">D$1</f>
        <v>Existe et est documentée</v>
      </c>
      <c r="E2" s="216" t="str">
        <f t="shared" si="0"/>
        <v>Est à perfectionner et/ou à documenter</v>
      </c>
      <c r="F2" s="217" t="str">
        <f t="shared" si="0"/>
        <v>Est naissante</v>
      </c>
      <c r="G2" s="218" t="str">
        <f t="shared" si="0"/>
        <v>N'existe pas</v>
      </c>
      <c r="H2" s="219" t="str">
        <f t="shared" si="0"/>
        <v>N/A</v>
      </c>
      <c r="I2" s="220" t="str">
        <f t="shared" si="0"/>
        <v>Commentaires</v>
      </c>
      <c r="J2" s="236" t="str">
        <f t="shared" si="0"/>
        <v>Documents consultés
(Version ou date, N° d'article, page, nom du fichier dans Dropbox, lien internet)</v>
      </c>
      <c r="K2" s="53" t="str">
        <f t="shared" si="0"/>
        <v>Livrables attendus</v>
      </c>
      <c r="L2" s="53" t="str">
        <f t="shared" si="0"/>
        <v>Documents à consulter
pour évaluation de l'indicateur</v>
      </c>
      <c r="M2" s="53" t="str">
        <f t="shared" si="0"/>
        <v xml:space="preserve">Fiche Méthodologique livrable </v>
      </c>
      <c r="N2" s="53"/>
    </row>
    <row r="3" spans="1:14" ht="35" x14ac:dyDescent="0.95">
      <c r="B3" s="12"/>
      <c r="D3" s="253"/>
      <c r="E3" s="253"/>
      <c r="F3" s="253"/>
      <c r="G3" s="253"/>
      <c r="H3" s="253"/>
      <c r="I3" s="260"/>
      <c r="J3" s="261"/>
    </row>
    <row r="4" spans="1:14" ht="35" x14ac:dyDescent="0.95">
      <c r="B4" s="12"/>
      <c r="D4" s="253"/>
      <c r="E4" s="253"/>
      <c r="F4" s="253"/>
      <c r="G4" s="253"/>
      <c r="H4" s="253"/>
      <c r="I4" s="260"/>
      <c r="J4" s="261"/>
    </row>
    <row r="5" spans="1:14" ht="35" x14ac:dyDescent="0.9">
      <c r="A5" s="29">
        <v>31</v>
      </c>
      <c r="B5" s="14" t="s">
        <v>248</v>
      </c>
      <c r="C5" s="5"/>
      <c r="D5" s="253"/>
      <c r="E5" s="253"/>
      <c r="F5" s="253"/>
      <c r="G5" s="253"/>
      <c r="H5" s="253"/>
      <c r="I5" s="260"/>
      <c r="J5" s="261"/>
    </row>
    <row r="6" spans="1:14" ht="35" x14ac:dyDescent="0.9">
      <c r="A6" s="29">
        <v>32</v>
      </c>
      <c r="B6" s="14" t="s">
        <v>249</v>
      </c>
      <c r="C6" s="5"/>
      <c r="D6" s="253"/>
      <c r="E6" s="253"/>
      <c r="F6" s="253"/>
      <c r="G6" s="253"/>
      <c r="H6" s="253"/>
      <c r="I6" s="260"/>
      <c r="J6" s="261"/>
    </row>
    <row r="7" spans="1:14" ht="35" x14ac:dyDescent="0.9">
      <c r="A7" s="29"/>
      <c r="B7" s="14"/>
      <c r="C7" s="5"/>
      <c r="D7" s="253"/>
      <c r="E7" s="253"/>
      <c r="F7" s="253"/>
      <c r="G7" s="253"/>
      <c r="H7" s="253"/>
      <c r="I7" s="260"/>
      <c r="J7" s="261"/>
    </row>
    <row r="8" spans="1:14" ht="35" x14ac:dyDescent="0.9">
      <c r="A8" s="29"/>
      <c r="B8" s="14"/>
      <c r="C8" s="5"/>
      <c r="D8" s="253"/>
      <c r="E8" s="253"/>
      <c r="F8" s="253"/>
      <c r="G8" s="253"/>
      <c r="H8" s="253"/>
      <c r="I8" s="260"/>
      <c r="J8" s="261"/>
    </row>
    <row r="9" spans="1:14" ht="35" x14ac:dyDescent="0.95">
      <c r="A9" s="28"/>
      <c r="C9" s="12"/>
      <c r="D9" s="253"/>
      <c r="E9" s="253"/>
      <c r="F9" s="253"/>
      <c r="G9" s="253"/>
      <c r="H9" s="253"/>
      <c r="I9" s="260"/>
      <c r="J9" s="261"/>
    </row>
    <row r="10" spans="1:14" ht="38" x14ac:dyDescent="0.95">
      <c r="A10" s="28"/>
      <c r="B10" s="14" t="s">
        <v>250</v>
      </c>
      <c r="C10" s="15" t="s">
        <v>251</v>
      </c>
      <c r="D10" s="253"/>
      <c r="E10" s="253"/>
      <c r="F10" s="253"/>
      <c r="G10" s="253"/>
      <c r="H10" s="253"/>
      <c r="I10" s="260"/>
      <c r="J10" s="261"/>
    </row>
    <row r="11" spans="1:14" ht="105" x14ac:dyDescent="1.45">
      <c r="A11" s="28"/>
      <c r="C11" s="41" t="s">
        <v>252</v>
      </c>
      <c r="D11" s="253"/>
      <c r="E11" s="253"/>
      <c r="F11" s="253"/>
      <c r="G11" s="253"/>
      <c r="H11" s="253"/>
      <c r="I11" s="260"/>
      <c r="J11" s="261"/>
    </row>
    <row r="12" spans="1:14" ht="28" thickBot="1" x14ac:dyDescent="1">
      <c r="A12" s="28"/>
      <c r="D12" s="253"/>
      <c r="E12" s="253"/>
      <c r="F12" s="253"/>
      <c r="G12" s="253"/>
      <c r="H12" s="253"/>
      <c r="I12" s="260"/>
      <c r="J12" s="261"/>
    </row>
    <row r="13" spans="1:14" ht="214" thickBot="1" x14ac:dyDescent="1.3">
      <c r="A13" s="29">
        <v>31</v>
      </c>
      <c r="B13" s="17" t="s">
        <v>253</v>
      </c>
      <c r="C13" s="25" t="s">
        <v>254</v>
      </c>
      <c r="D13" s="221"/>
      <c r="E13" s="222"/>
      <c r="F13" s="222"/>
      <c r="G13" s="222"/>
      <c r="H13" s="224"/>
      <c r="I13" s="241"/>
      <c r="J13" s="242"/>
      <c r="K13" s="52" t="s">
        <v>20</v>
      </c>
      <c r="L13" s="52" t="s">
        <v>255</v>
      </c>
      <c r="M13" s="52"/>
      <c r="N13" s="313" t="s">
        <v>239</v>
      </c>
    </row>
    <row r="14" spans="1:14" ht="17.899999999999999" customHeight="1" x14ac:dyDescent="1.25">
      <c r="A14" s="29"/>
      <c r="B14" s="19"/>
      <c r="C14" s="25"/>
      <c r="D14" s="262"/>
      <c r="E14" s="262"/>
      <c r="F14" s="262"/>
      <c r="G14" s="262"/>
      <c r="H14" s="262"/>
      <c r="I14" s="269"/>
      <c r="J14" s="261"/>
    </row>
    <row r="15" spans="1:14" ht="35.5" thickBot="1" x14ac:dyDescent="1">
      <c r="A15" s="28"/>
      <c r="B15" s="6"/>
      <c r="C15" s="42" t="s">
        <v>256</v>
      </c>
      <c r="D15" s="253"/>
      <c r="E15" s="253"/>
      <c r="F15" s="253"/>
      <c r="G15" s="253"/>
      <c r="H15" s="253"/>
      <c r="I15" s="260"/>
      <c r="J15" s="261"/>
    </row>
    <row r="16" spans="1:14" ht="83" thickBot="1" x14ac:dyDescent="0.95">
      <c r="A16" s="29">
        <v>31</v>
      </c>
      <c r="B16" s="17" t="s">
        <v>257</v>
      </c>
      <c r="C16" s="3" t="s">
        <v>258</v>
      </c>
      <c r="D16" s="221"/>
      <c r="E16" s="222"/>
      <c r="F16" s="222"/>
      <c r="G16" s="222"/>
      <c r="H16" s="224"/>
      <c r="I16" s="241"/>
      <c r="J16" s="242"/>
      <c r="K16" s="52" t="s">
        <v>20</v>
      </c>
      <c r="L16" s="52" t="s">
        <v>259</v>
      </c>
      <c r="M16" s="52" t="s">
        <v>169</v>
      </c>
      <c r="N16" s="52" t="s">
        <v>260</v>
      </c>
    </row>
    <row r="17" spans="1:14" ht="31" thickBot="1" x14ac:dyDescent="1">
      <c r="A17" s="28"/>
      <c r="B17" s="18"/>
      <c r="C17" s="7"/>
      <c r="D17" s="253"/>
      <c r="E17" s="253"/>
      <c r="F17" s="253"/>
      <c r="G17" s="253"/>
      <c r="H17" s="253"/>
      <c r="I17" s="260"/>
      <c r="J17" s="261"/>
    </row>
    <row r="18" spans="1:14" ht="94.4" customHeight="1" thickBot="1" x14ac:dyDescent="0.95">
      <c r="A18" s="29">
        <v>31</v>
      </c>
      <c r="B18" s="17" t="s">
        <v>261</v>
      </c>
      <c r="C18" s="3" t="s">
        <v>262</v>
      </c>
      <c r="D18" s="221"/>
      <c r="E18" s="222"/>
      <c r="F18" s="222"/>
      <c r="G18" s="222"/>
      <c r="H18" s="224"/>
      <c r="I18" s="241"/>
      <c r="J18" s="242"/>
      <c r="K18" s="52" t="s">
        <v>20</v>
      </c>
      <c r="L18" s="52" t="s">
        <v>263</v>
      </c>
      <c r="M18" s="52"/>
      <c r="N18" s="313" t="s">
        <v>264</v>
      </c>
    </row>
    <row r="19" spans="1:14" x14ac:dyDescent="0.95">
      <c r="A19" s="28"/>
      <c r="D19" s="253"/>
      <c r="E19" s="253"/>
      <c r="F19" s="253"/>
      <c r="G19" s="253"/>
      <c r="H19" s="253"/>
      <c r="I19" s="260"/>
      <c r="J19" s="261"/>
    </row>
    <row r="20" spans="1:14" x14ac:dyDescent="0.95">
      <c r="A20" s="28"/>
      <c r="D20" s="253"/>
      <c r="E20" s="253"/>
      <c r="F20" s="253"/>
      <c r="G20" s="253"/>
      <c r="H20" s="253"/>
      <c r="I20" s="260"/>
      <c r="J20" s="261"/>
    </row>
    <row r="21" spans="1:14" ht="38" x14ac:dyDescent="0.95">
      <c r="A21" s="28"/>
      <c r="B21" s="14" t="s">
        <v>265</v>
      </c>
      <c r="C21" s="15" t="s">
        <v>266</v>
      </c>
      <c r="D21" s="253"/>
      <c r="E21" s="253"/>
      <c r="F21" s="253"/>
      <c r="G21" s="253"/>
      <c r="H21" s="253"/>
      <c r="I21" s="260"/>
      <c r="J21" s="261"/>
    </row>
    <row r="22" spans="1:14" ht="70" x14ac:dyDescent="0.95">
      <c r="A22" s="28"/>
      <c r="C22" s="40" t="s">
        <v>267</v>
      </c>
      <c r="D22" s="253"/>
      <c r="E22" s="253"/>
      <c r="F22" s="253"/>
      <c r="G22" s="253"/>
      <c r="H22" s="253"/>
      <c r="I22" s="260"/>
      <c r="J22" s="261"/>
    </row>
    <row r="23" spans="1:14" ht="28" thickBot="1" x14ac:dyDescent="1">
      <c r="A23" s="28"/>
      <c r="D23" s="253"/>
      <c r="E23" s="253"/>
      <c r="F23" s="253"/>
      <c r="G23" s="253"/>
      <c r="H23" s="253"/>
      <c r="I23" s="260"/>
      <c r="J23" s="261"/>
    </row>
    <row r="24" spans="1:14" ht="104.65" customHeight="1" thickBot="1" x14ac:dyDescent="1.3">
      <c r="A24" s="29">
        <v>32</v>
      </c>
      <c r="B24" s="17" t="s">
        <v>268</v>
      </c>
      <c r="C24" s="25" t="s">
        <v>269</v>
      </c>
      <c r="D24" s="221"/>
      <c r="E24" s="222"/>
      <c r="F24" s="222"/>
      <c r="G24" s="222"/>
      <c r="H24" s="224"/>
      <c r="I24" s="241"/>
      <c r="J24" s="242"/>
      <c r="K24" s="52" t="s">
        <v>20</v>
      </c>
      <c r="L24" s="52" t="s">
        <v>270</v>
      </c>
      <c r="M24" s="52" t="s">
        <v>169</v>
      </c>
      <c r="N24" s="52" t="s">
        <v>271</v>
      </c>
    </row>
    <row r="25" spans="1:14" ht="17.899999999999999" customHeight="1" x14ac:dyDescent="1.25">
      <c r="A25" s="29"/>
      <c r="B25" s="19"/>
      <c r="C25" s="25"/>
      <c r="D25" s="253"/>
      <c r="E25" s="253"/>
      <c r="F25" s="253"/>
      <c r="G25" s="253"/>
      <c r="H25" s="253"/>
      <c r="I25" s="260"/>
      <c r="J25" s="261"/>
    </row>
    <row r="26" spans="1:14" ht="28" thickBot="1" x14ac:dyDescent="1">
      <c r="C26" s="11"/>
      <c r="D26" s="253"/>
      <c r="E26" s="253"/>
      <c r="F26" s="253"/>
      <c r="G26" s="253"/>
      <c r="H26" s="253"/>
      <c r="I26" s="260"/>
      <c r="J26" s="261"/>
    </row>
    <row r="27" spans="1:14" ht="110.5" thickBot="1" x14ac:dyDescent="0.95">
      <c r="A27" s="172" t="str">
        <f>A$1</f>
        <v>Page de référence
 du guide</v>
      </c>
      <c r="B27" s="303" t="s">
        <v>272</v>
      </c>
      <c r="C27" s="304"/>
      <c r="D27" s="215" t="str">
        <f t="shared" ref="D27:L27" si="1">D$1</f>
        <v>Existe et est documentée</v>
      </c>
      <c r="E27" s="216" t="str">
        <f t="shared" si="1"/>
        <v>Est à perfectionner et/ou à documenter</v>
      </c>
      <c r="F27" s="217" t="str">
        <f t="shared" si="1"/>
        <v>Est naissante</v>
      </c>
      <c r="G27" s="218" t="str">
        <f t="shared" si="1"/>
        <v>N'existe pas</v>
      </c>
      <c r="H27" s="219" t="str">
        <f t="shared" si="1"/>
        <v>N/A</v>
      </c>
      <c r="I27" s="220" t="str">
        <f t="shared" si="1"/>
        <v>Commentaires</v>
      </c>
      <c r="J27" s="220" t="str">
        <f t="shared" si="1"/>
        <v>Documents consultés
(Version ou date, N° d'article, page, nom du fichier dans Dropbox, lien internet)</v>
      </c>
      <c r="K27" s="53" t="str">
        <f t="shared" si="1"/>
        <v>Livrables attendus</v>
      </c>
      <c r="L27" s="53" t="str">
        <f t="shared" si="1"/>
        <v>Documents à consulter
pour évaluation de l'indicateur</v>
      </c>
      <c r="M27" s="53" t="s">
        <v>25</v>
      </c>
      <c r="N27" s="53" t="s">
        <v>26</v>
      </c>
    </row>
    <row r="28" spans="1:14" ht="35" x14ac:dyDescent="0.95">
      <c r="B28" s="12"/>
      <c r="D28" s="253"/>
      <c r="E28" s="253"/>
      <c r="F28" s="253"/>
      <c r="G28" s="253"/>
      <c r="H28" s="253"/>
      <c r="I28" s="260"/>
      <c r="J28" s="261"/>
    </row>
    <row r="29" spans="1:14" ht="35" x14ac:dyDescent="0.95">
      <c r="B29" s="12"/>
      <c r="D29" s="253"/>
      <c r="E29" s="253"/>
      <c r="F29" s="253"/>
      <c r="G29" s="253"/>
      <c r="H29" s="253"/>
      <c r="I29" s="260"/>
      <c r="J29" s="261"/>
    </row>
    <row r="30" spans="1:14" ht="38" x14ac:dyDescent="0.95">
      <c r="A30" s="28"/>
      <c r="B30" s="14"/>
      <c r="C30" s="15" t="s">
        <v>273</v>
      </c>
      <c r="D30" s="253"/>
      <c r="E30" s="253"/>
      <c r="F30" s="253"/>
      <c r="G30" s="253"/>
      <c r="H30" s="253"/>
      <c r="I30" s="260"/>
      <c r="J30" s="261"/>
    </row>
    <row r="31" spans="1:14" ht="70" x14ac:dyDescent="0.95">
      <c r="A31" s="28"/>
      <c r="C31" s="16" t="s">
        <v>274</v>
      </c>
      <c r="D31" s="253"/>
      <c r="E31" s="253"/>
      <c r="F31" s="253"/>
      <c r="G31" s="253"/>
      <c r="H31" s="253"/>
      <c r="I31" s="260"/>
      <c r="J31" s="261"/>
    </row>
    <row r="32" spans="1:14" ht="35.5" thickBot="1" x14ac:dyDescent="1">
      <c r="A32" s="28"/>
      <c r="C32" s="16"/>
      <c r="D32" s="253"/>
      <c r="E32" s="253"/>
      <c r="F32" s="253"/>
      <c r="G32" s="253"/>
      <c r="H32" s="253"/>
      <c r="I32" s="260"/>
      <c r="J32" s="261"/>
    </row>
    <row r="33" spans="1:14" ht="165.5" thickBot="1" x14ac:dyDescent="1.3">
      <c r="A33" s="29">
        <v>34</v>
      </c>
      <c r="B33" s="17" t="s">
        <v>275</v>
      </c>
      <c r="C33" s="25" t="s">
        <v>276</v>
      </c>
      <c r="D33" s="221"/>
      <c r="E33" s="222"/>
      <c r="F33" s="222"/>
      <c r="G33" s="222"/>
      <c r="H33" s="224"/>
      <c r="I33" s="241"/>
      <c r="J33" s="242"/>
      <c r="K33" s="52" t="s">
        <v>20</v>
      </c>
      <c r="L33" s="52" t="s">
        <v>277</v>
      </c>
      <c r="M33" s="52" t="s">
        <v>278</v>
      </c>
      <c r="N33" s="52"/>
    </row>
    <row r="34" spans="1:14" ht="35.5" thickBot="1" x14ac:dyDescent="1.3">
      <c r="A34" s="29"/>
      <c r="B34" s="19"/>
      <c r="C34" s="25"/>
      <c r="D34" s="262"/>
      <c r="E34" s="262"/>
      <c r="F34" s="262"/>
      <c r="G34" s="262"/>
      <c r="H34" s="262"/>
      <c r="I34" s="260"/>
      <c r="J34" s="261"/>
    </row>
    <row r="35" spans="1:14" ht="92" thickBot="1" x14ac:dyDescent="0.95">
      <c r="A35" s="29">
        <v>34</v>
      </c>
      <c r="B35" s="17" t="s">
        <v>279</v>
      </c>
      <c r="C35" s="3" t="s">
        <v>280</v>
      </c>
      <c r="D35" s="221"/>
      <c r="E35" s="222"/>
      <c r="F35" s="222"/>
      <c r="G35" s="222"/>
      <c r="H35" s="224"/>
      <c r="I35" s="241"/>
      <c r="J35" s="242"/>
      <c r="K35" s="52" t="s">
        <v>20</v>
      </c>
      <c r="L35" s="52" t="s">
        <v>281</v>
      </c>
      <c r="M35" s="313" t="s">
        <v>282</v>
      </c>
      <c r="N35" s="52"/>
    </row>
    <row r="36" spans="1:14" ht="31" thickBot="1" x14ac:dyDescent="1">
      <c r="A36" s="28"/>
      <c r="B36" s="18"/>
      <c r="C36" s="7"/>
      <c r="D36" s="253"/>
      <c r="E36" s="253"/>
      <c r="F36" s="253"/>
      <c r="G36" s="253"/>
      <c r="H36" s="253"/>
      <c r="I36" s="260"/>
      <c r="J36" s="261"/>
    </row>
    <row r="37" spans="1:14" ht="303" thickBot="1" x14ac:dyDescent="1.3">
      <c r="A37" s="29">
        <v>34</v>
      </c>
      <c r="B37" s="17" t="s">
        <v>283</v>
      </c>
      <c r="C37" s="25" t="s">
        <v>284</v>
      </c>
      <c r="D37" s="221"/>
      <c r="E37" s="222"/>
      <c r="F37" s="222"/>
      <c r="G37" s="222"/>
      <c r="H37" s="224"/>
      <c r="I37" s="241"/>
      <c r="J37" s="242"/>
      <c r="K37" s="58" t="s">
        <v>122</v>
      </c>
      <c r="L37" s="52" t="s">
        <v>285</v>
      </c>
      <c r="M37" s="52" t="s">
        <v>286</v>
      </c>
      <c r="N37" s="52"/>
    </row>
    <row r="38" spans="1:14" ht="35" x14ac:dyDescent="1.25">
      <c r="A38" s="29"/>
      <c r="B38" s="19"/>
      <c r="C38" s="25"/>
      <c r="D38" s="253"/>
      <c r="E38" s="253"/>
      <c r="F38" s="253"/>
      <c r="G38" s="253"/>
      <c r="H38" s="253"/>
      <c r="I38" s="260"/>
      <c r="J38" s="261"/>
    </row>
    <row r="39" spans="1:14" ht="70.5" thickBot="1" x14ac:dyDescent="1">
      <c r="A39" s="28"/>
      <c r="C39" s="16" t="s">
        <v>287</v>
      </c>
      <c r="D39" s="253"/>
      <c r="E39" s="253"/>
      <c r="F39" s="253"/>
      <c r="G39" s="253"/>
      <c r="H39" s="253"/>
      <c r="I39" s="260"/>
      <c r="J39" s="261"/>
    </row>
    <row r="40" spans="1:14" ht="275.5" thickBot="1" x14ac:dyDescent="0.95">
      <c r="A40" s="29">
        <v>34</v>
      </c>
      <c r="B40" s="17" t="s">
        <v>288</v>
      </c>
      <c r="C40" s="3" t="s">
        <v>289</v>
      </c>
      <c r="D40" s="221"/>
      <c r="E40" s="222"/>
      <c r="F40" s="222"/>
      <c r="G40" s="222"/>
      <c r="H40" s="224"/>
      <c r="I40" s="243"/>
      <c r="J40" s="244"/>
      <c r="K40" s="52" t="s">
        <v>20</v>
      </c>
      <c r="L40" s="58" t="s">
        <v>290</v>
      </c>
      <c r="M40" s="52" t="s">
        <v>291</v>
      </c>
      <c r="N40" s="52"/>
    </row>
    <row r="41" spans="1:14" x14ac:dyDescent="0.95">
      <c r="D41" s="253"/>
      <c r="E41" s="253"/>
      <c r="F41" s="253"/>
      <c r="G41" s="253"/>
      <c r="H41" s="253"/>
      <c r="I41" s="260"/>
      <c r="J41" s="261"/>
    </row>
    <row r="42" spans="1:14" ht="35.5" thickBot="1" x14ac:dyDescent="1">
      <c r="C42" s="16" t="s">
        <v>292</v>
      </c>
      <c r="D42" s="253"/>
      <c r="E42" s="253"/>
      <c r="F42" s="253"/>
      <c r="G42" s="253"/>
      <c r="H42" s="253"/>
      <c r="I42" s="260"/>
      <c r="J42" s="261"/>
    </row>
    <row r="43" spans="1:14" ht="165.5" thickBot="1" x14ac:dyDescent="0.95">
      <c r="A43" s="29">
        <v>35</v>
      </c>
      <c r="B43" s="17" t="s">
        <v>293</v>
      </c>
      <c r="C43" s="3" t="s">
        <v>294</v>
      </c>
      <c r="D43" s="221"/>
      <c r="E43" s="222"/>
      <c r="F43" s="222"/>
      <c r="G43" s="222"/>
      <c r="H43" s="224"/>
      <c r="I43" s="241"/>
      <c r="J43" s="242"/>
      <c r="K43" s="52" t="s">
        <v>20</v>
      </c>
      <c r="L43" s="52" t="s">
        <v>295</v>
      </c>
      <c r="M43" s="313" t="s">
        <v>86</v>
      </c>
      <c r="N43" s="52"/>
    </row>
    <row r="44" spans="1:14" x14ac:dyDescent="0.95">
      <c r="D44" s="253"/>
      <c r="E44" s="253"/>
      <c r="F44" s="253"/>
      <c r="G44" s="253"/>
      <c r="H44" s="253"/>
      <c r="I44" s="260"/>
      <c r="J44" s="261"/>
    </row>
    <row r="45" spans="1:14" ht="35.5" thickBot="1" x14ac:dyDescent="1">
      <c r="C45" s="16" t="s">
        <v>296</v>
      </c>
      <c r="D45" s="253"/>
      <c r="E45" s="253"/>
      <c r="F45" s="253"/>
      <c r="G45" s="253"/>
      <c r="H45" s="253"/>
      <c r="I45" s="260"/>
      <c r="J45" s="261"/>
    </row>
    <row r="46" spans="1:14" ht="165.5" thickBot="1" x14ac:dyDescent="0.95">
      <c r="A46" s="29">
        <v>35</v>
      </c>
      <c r="B46" s="17" t="s">
        <v>297</v>
      </c>
      <c r="C46" s="3" t="s">
        <v>298</v>
      </c>
      <c r="D46" s="221"/>
      <c r="E46" s="222"/>
      <c r="F46" s="222"/>
      <c r="G46" s="222"/>
      <c r="H46" s="224"/>
      <c r="I46" s="241"/>
      <c r="J46" s="242"/>
      <c r="K46" s="52" t="s">
        <v>20</v>
      </c>
      <c r="L46" s="52" t="s">
        <v>299</v>
      </c>
      <c r="M46" s="313" t="s">
        <v>86</v>
      </c>
      <c r="N46" s="52"/>
    </row>
    <row r="47" spans="1:14" x14ac:dyDescent="0.95">
      <c r="D47" s="4"/>
      <c r="E47" s="4"/>
      <c r="F47" s="4"/>
      <c r="G47" s="4"/>
      <c r="H47" s="4"/>
      <c r="I47" s="260"/>
      <c r="J47" s="261"/>
    </row>
    <row r="48" spans="1:14" ht="28" thickBot="1" x14ac:dyDescent="1">
      <c r="B48" s="177" t="s">
        <v>171</v>
      </c>
      <c r="D48" s="253"/>
      <c r="E48" s="253"/>
      <c r="F48" s="259"/>
      <c r="G48" s="259"/>
      <c r="H48" s="4"/>
      <c r="I48" s="270"/>
      <c r="J48" s="270"/>
      <c r="L48" s="59"/>
    </row>
    <row r="49" spans="1:14" ht="35.5" thickBot="1" x14ac:dyDescent="0.95">
      <c r="A49" s="172"/>
      <c r="B49" s="300"/>
      <c r="C49" s="301"/>
      <c r="D49" s="215"/>
      <c r="E49" s="216"/>
      <c r="F49" s="217"/>
      <c r="G49" s="218"/>
      <c r="H49" s="219"/>
      <c r="I49" s="236"/>
      <c r="J49" s="236"/>
      <c r="K49" s="53"/>
      <c r="L49" s="53"/>
      <c r="M49" s="53"/>
      <c r="N49" s="53"/>
    </row>
  </sheetData>
  <sheetProtection formatCells="0" formatColumns="0" formatRows="0"/>
  <mergeCells count="2">
    <mergeCell ref="B49:C49"/>
    <mergeCell ref="B27:C27"/>
  </mergeCells>
  <conditionalFormatting sqref="D3:D48">
    <cfRule type="cellIs" dxfId="14" priority="5" operator="equal">
      <formula>"x"</formula>
    </cfRule>
  </conditionalFormatting>
  <conditionalFormatting sqref="E3:E48">
    <cfRule type="cellIs" dxfId="13" priority="4" operator="equal">
      <formula>"x"</formula>
    </cfRule>
  </conditionalFormatting>
  <conditionalFormatting sqref="F3:F48">
    <cfRule type="cellIs" dxfId="12" priority="3" operator="equal">
      <formula>"x"</formula>
    </cfRule>
  </conditionalFormatting>
  <conditionalFormatting sqref="G3:G48">
    <cfRule type="cellIs" dxfId="11" priority="2" operator="equal">
      <formula>"x"</formula>
    </cfRule>
  </conditionalFormatting>
  <conditionalFormatting sqref="H3:H48">
    <cfRule type="cellIs" dxfId="10" priority="1" operator="equal">
      <formula>"x"</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B7BF46"/>
  </sheetPr>
  <dimension ref="A1:O113"/>
  <sheetViews>
    <sheetView showGridLines="0" zoomScale="50" zoomScaleNormal="50" workbookViewId="0">
      <pane xSplit="3" ySplit="1" topLeftCell="K125" activePane="bottomRight" state="frozenSplit"/>
      <selection pane="topRight" activeCell="D1" sqref="D1"/>
      <selection pane="bottomLeft" activeCell="A2" sqref="A2"/>
      <selection pane="bottomRight" activeCell="N104" sqref="N104"/>
    </sheetView>
  </sheetViews>
  <sheetFormatPr baseColWidth="10" defaultColWidth="10.54296875" defaultRowHeight="27.5" x14ac:dyDescent="0.95"/>
  <cols>
    <col min="1" max="1" width="12.54296875" style="27" customWidth="1"/>
    <col min="2" max="2" width="12" style="4" customWidth="1"/>
    <col min="3" max="3" width="150.54296875" style="4" customWidth="1"/>
    <col min="4" max="8" width="20.54296875" style="200" customWidth="1"/>
    <col min="9" max="9" width="49.54296875" style="239" customWidth="1"/>
    <col min="10" max="10" width="50" style="240" customWidth="1"/>
    <col min="11" max="11" width="38.54296875" style="51" customWidth="1"/>
    <col min="12" max="12" width="42.453125" style="51" customWidth="1"/>
    <col min="13" max="14" width="38.54296875" style="51" customWidth="1"/>
    <col min="15" max="16384" width="10.54296875" style="4"/>
  </cols>
  <sheetData>
    <row r="1" spans="1:14" ht="110.5" thickBot="1" x14ac:dyDescent="0.95">
      <c r="A1" s="179" t="str">
        <f>'Objectifs G 1 2 3'!A1</f>
        <v>Page de référence
 du guide</v>
      </c>
      <c r="B1" s="181" t="s">
        <v>300</v>
      </c>
      <c r="C1" s="182"/>
      <c r="D1" s="215" t="str">
        <f>'Objectifs G 1 2 3'!D1</f>
        <v>Existe et est documentée</v>
      </c>
      <c r="E1" s="216" t="str">
        <f>'Objectifs G 1 2 3'!E1</f>
        <v>Est à perfectionner et/ou à documenter</v>
      </c>
      <c r="F1" s="217" t="str">
        <f>'Objectifs G 1 2 3'!F1</f>
        <v>Est naissante</v>
      </c>
      <c r="G1" s="218" t="str">
        <f>'Objectifs G 1 2 3'!G1</f>
        <v>N'existe pas</v>
      </c>
      <c r="H1" s="219" t="str">
        <f>'Objectifs G 1 2 3'!H1</f>
        <v>N/A</v>
      </c>
      <c r="I1" s="234" t="str">
        <f>'Objectifs G 1 2 3'!I1</f>
        <v>Commentaires</v>
      </c>
      <c r="J1" s="234" t="str">
        <f>'Objectifs G 1 2 3'!J1</f>
        <v>Documents consultés
(Version ou date, N° d'article, page, nom du fichier dans Dropbox, lien internet)</v>
      </c>
      <c r="K1" s="54" t="str">
        <f>'Objectifs G 1 2 3'!K1</f>
        <v>Livrables attendus</v>
      </c>
      <c r="L1" s="54" t="str">
        <f>'Objectifs G 1 2 3'!L1</f>
        <v>Documents à consulter
pour évaluation de l'indicateur</v>
      </c>
      <c r="M1" s="54" t="str">
        <f>'Objectifs G 1 2 3'!M1</f>
        <v xml:space="preserve">Fiche Méthodologique livrable </v>
      </c>
      <c r="N1" s="54" t="s">
        <v>26</v>
      </c>
    </row>
    <row r="2" spans="1:14" ht="110.5" thickBot="1" x14ac:dyDescent="0.95">
      <c r="A2" s="179" t="str">
        <f>A$1</f>
        <v>Page de référence
 du guide</v>
      </c>
      <c r="B2" s="181" t="s">
        <v>301</v>
      </c>
      <c r="C2" s="182"/>
      <c r="D2" s="215" t="str">
        <f t="shared" ref="D2:M2" si="0">D$1</f>
        <v>Existe et est documentée</v>
      </c>
      <c r="E2" s="216" t="str">
        <f t="shared" si="0"/>
        <v>Est à perfectionner et/ou à documenter</v>
      </c>
      <c r="F2" s="217" t="str">
        <f t="shared" si="0"/>
        <v>Est naissante</v>
      </c>
      <c r="G2" s="218" t="str">
        <f t="shared" si="0"/>
        <v>N'existe pas</v>
      </c>
      <c r="H2" s="219" t="str">
        <f t="shared" si="0"/>
        <v>N/A</v>
      </c>
      <c r="I2" s="234" t="str">
        <f t="shared" si="0"/>
        <v>Commentaires</v>
      </c>
      <c r="J2" s="234" t="str">
        <f t="shared" si="0"/>
        <v>Documents consultés
(Version ou date, N° d'article, page, nom du fichier dans Dropbox, lien internet)</v>
      </c>
      <c r="K2" s="54" t="str">
        <f t="shared" si="0"/>
        <v>Livrables attendus</v>
      </c>
      <c r="L2" s="54" t="str">
        <f t="shared" si="0"/>
        <v>Documents à consulter
pour évaluation de l'indicateur</v>
      </c>
      <c r="M2" s="54" t="str">
        <f t="shared" si="0"/>
        <v xml:space="preserve">Fiche Méthodologique livrable </v>
      </c>
      <c r="N2" s="54"/>
    </row>
    <row r="3" spans="1:14" ht="23.15" customHeight="1" x14ac:dyDescent="0.95">
      <c r="B3" s="12"/>
      <c r="D3" s="253"/>
      <c r="E3" s="253"/>
      <c r="F3" s="253"/>
      <c r="G3" s="253"/>
      <c r="H3" s="253"/>
      <c r="I3" s="260"/>
      <c r="J3" s="261"/>
    </row>
    <row r="4" spans="1:14" ht="35" x14ac:dyDescent="0.95">
      <c r="B4" s="12"/>
      <c r="D4" s="253"/>
      <c r="E4" s="253"/>
      <c r="F4" s="253"/>
      <c r="G4" s="253"/>
      <c r="H4" s="253"/>
      <c r="I4" s="260"/>
      <c r="J4" s="261"/>
    </row>
    <row r="5" spans="1:14" ht="35" x14ac:dyDescent="0.9">
      <c r="A5" s="29">
        <v>40</v>
      </c>
      <c r="B5" s="14" t="s">
        <v>302</v>
      </c>
      <c r="C5" s="5"/>
      <c r="D5" s="253"/>
      <c r="E5" s="253"/>
      <c r="F5" s="253"/>
      <c r="G5" s="253"/>
      <c r="H5" s="253"/>
      <c r="I5" s="260"/>
      <c r="J5" s="261"/>
    </row>
    <row r="6" spans="1:14" ht="35" x14ac:dyDescent="0.9">
      <c r="A6" s="29">
        <v>42</v>
      </c>
      <c r="B6" s="14" t="s">
        <v>303</v>
      </c>
      <c r="C6" s="5"/>
      <c r="D6" s="253"/>
      <c r="E6" s="253"/>
      <c r="F6" s="253"/>
      <c r="G6" s="253"/>
      <c r="H6" s="253"/>
      <c r="I6" s="260"/>
      <c r="J6" s="261"/>
    </row>
    <row r="7" spans="1:14" ht="35" x14ac:dyDescent="0.9">
      <c r="A7" s="29">
        <v>43</v>
      </c>
      <c r="B7" s="14" t="s">
        <v>304</v>
      </c>
      <c r="C7" s="5"/>
      <c r="D7" s="253"/>
      <c r="E7" s="253"/>
      <c r="F7" s="253"/>
      <c r="G7" s="253"/>
      <c r="H7" s="253"/>
      <c r="I7" s="260"/>
      <c r="J7" s="261"/>
    </row>
    <row r="8" spans="1:14" ht="35" x14ac:dyDescent="0.9">
      <c r="A8" s="29">
        <v>43</v>
      </c>
      <c r="B8" s="14" t="s">
        <v>305</v>
      </c>
      <c r="C8" s="5"/>
      <c r="D8" s="253"/>
      <c r="E8" s="253"/>
      <c r="F8" s="253"/>
      <c r="G8" s="253"/>
      <c r="H8" s="253"/>
      <c r="I8" s="260"/>
      <c r="J8" s="261"/>
    </row>
    <row r="9" spans="1:14" ht="35" x14ac:dyDescent="0.9">
      <c r="A9" s="29"/>
      <c r="B9" s="14"/>
      <c r="C9" s="5"/>
      <c r="D9" s="253"/>
      <c r="E9" s="253"/>
      <c r="F9" s="253"/>
      <c r="G9" s="253"/>
      <c r="H9" s="253"/>
      <c r="I9" s="260"/>
      <c r="J9" s="261"/>
    </row>
    <row r="10" spans="1:14" ht="35" x14ac:dyDescent="0.9">
      <c r="A10" s="29"/>
      <c r="B10" s="14"/>
      <c r="C10" s="5"/>
      <c r="D10" s="253"/>
      <c r="E10" s="253"/>
      <c r="F10" s="253"/>
      <c r="G10" s="253"/>
      <c r="H10" s="253"/>
      <c r="I10" s="260"/>
      <c r="J10" s="261"/>
    </row>
    <row r="11" spans="1:14" ht="35" x14ac:dyDescent="0.95">
      <c r="A11" s="28"/>
      <c r="C11" s="12"/>
      <c r="D11" s="253"/>
      <c r="E11" s="253"/>
      <c r="F11" s="253"/>
      <c r="G11" s="253"/>
      <c r="H11" s="253"/>
      <c r="I11" s="260"/>
      <c r="J11" s="261"/>
    </row>
    <row r="12" spans="1:14" ht="38" x14ac:dyDescent="0.95">
      <c r="A12" s="28"/>
      <c r="B12" s="14" t="s">
        <v>306</v>
      </c>
      <c r="C12" s="15" t="s">
        <v>307</v>
      </c>
      <c r="D12" s="253"/>
      <c r="E12" s="253"/>
      <c r="F12" s="253"/>
      <c r="G12" s="253"/>
      <c r="H12" s="253"/>
      <c r="I12" s="260"/>
      <c r="J12" s="261"/>
    </row>
    <row r="13" spans="1:14" ht="70" x14ac:dyDescent="0.95">
      <c r="A13" s="28"/>
      <c r="C13" s="16" t="s">
        <v>308</v>
      </c>
      <c r="D13" s="253"/>
      <c r="E13" s="253"/>
      <c r="F13" s="253"/>
      <c r="G13" s="253"/>
      <c r="H13" s="253"/>
      <c r="I13" s="260"/>
      <c r="J13" s="261"/>
    </row>
    <row r="14" spans="1:14" ht="35.5" thickBot="1" x14ac:dyDescent="1">
      <c r="A14" s="28"/>
      <c r="C14" s="16"/>
      <c r="D14" s="253"/>
      <c r="E14" s="253"/>
      <c r="F14" s="253"/>
      <c r="G14" s="253"/>
      <c r="H14" s="253"/>
      <c r="I14" s="260"/>
      <c r="J14" s="261"/>
    </row>
    <row r="15" spans="1:14" ht="122.5" thickBot="1" x14ac:dyDescent="0.95">
      <c r="A15" s="29">
        <v>40</v>
      </c>
      <c r="B15" s="17" t="s">
        <v>309</v>
      </c>
      <c r="C15" s="3" t="s">
        <v>310</v>
      </c>
      <c r="D15" s="221"/>
      <c r="E15" s="222"/>
      <c r="F15" s="222"/>
      <c r="G15" s="222"/>
      <c r="H15" s="224"/>
      <c r="I15" s="241"/>
      <c r="J15" s="242"/>
      <c r="K15" s="52" t="s">
        <v>281</v>
      </c>
      <c r="L15" s="52" t="s">
        <v>281</v>
      </c>
      <c r="M15" s="52"/>
      <c r="N15" s="52"/>
    </row>
    <row r="16" spans="1:14" x14ac:dyDescent="0.95">
      <c r="A16" s="28"/>
      <c r="B16" s="6"/>
      <c r="D16" s="253"/>
      <c r="E16" s="253"/>
      <c r="F16" s="253"/>
      <c r="G16" s="253"/>
      <c r="H16" s="253"/>
      <c r="I16" s="260"/>
      <c r="J16" s="261"/>
    </row>
    <row r="17" spans="1:15" ht="105.5" thickBot="1" x14ac:dyDescent="1">
      <c r="A17" s="28"/>
      <c r="B17" s="6"/>
      <c r="C17" s="21" t="s">
        <v>311</v>
      </c>
      <c r="D17" s="253"/>
      <c r="E17" s="253"/>
      <c r="F17" s="253"/>
      <c r="G17" s="253"/>
      <c r="H17" s="253"/>
      <c r="I17" s="260"/>
      <c r="J17" s="261"/>
    </row>
    <row r="18" spans="1:15" ht="92" thickBot="1" x14ac:dyDescent="0.95">
      <c r="A18" s="29">
        <v>40</v>
      </c>
      <c r="B18" s="17" t="s">
        <v>312</v>
      </c>
      <c r="C18" s="3" t="s">
        <v>313</v>
      </c>
      <c r="D18" s="221"/>
      <c r="E18" s="222"/>
      <c r="F18" s="222"/>
      <c r="G18" s="222"/>
      <c r="H18" s="224"/>
      <c r="I18" s="241"/>
      <c r="J18" s="242"/>
      <c r="K18" s="52" t="s">
        <v>314</v>
      </c>
      <c r="L18" s="52" t="s">
        <v>314</v>
      </c>
      <c r="M18" s="52"/>
      <c r="N18" s="52"/>
    </row>
    <row r="19" spans="1:15" ht="31" thickBot="1" x14ac:dyDescent="1">
      <c r="A19" s="28"/>
      <c r="B19" s="18"/>
      <c r="C19" s="7"/>
      <c r="D19" s="253"/>
      <c r="E19" s="253"/>
      <c r="F19" s="253"/>
      <c r="G19" s="253"/>
      <c r="H19" s="253"/>
      <c r="I19" s="260"/>
      <c r="J19" s="261"/>
    </row>
    <row r="20" spans="1:15" ht="244.5" thickBot="1" x14ac:dyDescent="0.95">
      <c r="A20" s="29">
        <v>41</v>
      </c>
      <c r="B20" s="17" t="s">
        <v>315</v>
      </c>
      <c r="C20" s="3" t="s">
        <v>316</v>
      </c>
      <c r="D20" s="221"/>
      <c r="E20" s="222"/>
      <c r="F20" s="222"/>
      <c r="G20" s="222"/>
      <c r="H20" s="224"/>
      <c r="I20" s="241"/>
      <c r="J20" s="242"/>
      <c r="K20" s="52" t="s">
        <v>98</v>
      </c>
      <c r="L20" s="52" t="s">
        <v>317</v>
      </c>
      <c r="M20" s="52"/>
      <c r="N20" s="313" t="s">
        <v>318</v>
      </c>
    </row>
    <row r="21" spans="1:15" ht="35" x14ac:dyDescent="0.9">
      <c r="A21" s="29"/>
      <c r="B21" s="19"/>
      <c r="C21" s="3"/>
      <c r="D21" s="264"/>
      <c r="E21" s="264"/>
      <c r="F21" s="264"/>
      <c r="G21" s="264"/>
      <c r="H21" s="264"/>
      <c r="I21" s="271"/>
      <c r="J21" s="261"/>
      <c r="K21" s="265"/>
      <c r="L21" s="265"/>
      <c r="M21" s="265"/>
      <c r="N21" s="265"/>
      <c r="O21" s="13"/>
    </row>
    <row r="22" spans="1:15" ht="35.5" thickBot="1" x14ac:dyDescent="0.95">
      <c r="A22" s="29"/>
      <c r="B22" s="19"/>
      <c r="C22" s="21" t="s">
        <v>319</v>
      </c>
      <c r="D22" s="264"/>
      <c r="E22" s="264"/>
      <c r="F22" s="264"/>
      <c r="G22" s="264"/>
      <c r="H22" s="264"/>
      <c r="I22" s="271"/>
      <c r="J22" s="261"/>
      <c r="K22" s="265"/>
      <c r="L22" s="265"/>
      <c r="M22" s="265"/>
      <c r="N22" s="265"/>
      <c r="O22" s="13"/>
    </row>
    <row r="23" spans="1:15" ht="92" thickBot="1" x14ac:dyDescent="0.95">
      <c r="A23" s="29">
        <v>41</v>
      </c>
      <c r="B23" s="17" t="s">
        <v>320</v>
      </c>
      <c r="C23" s="3" t="s">
        <v>321</v>
      </c>
      <c r="D23" s="221"/>
      <c r="E23" s="222"/>
      <c r="F23" s="222"/>
      <c r="G23" s="222"/>
      <c r="H23" s="224"/>
      <c r="I23" s="241"/>
      <c r="J23" s="242"/>
      <c r="K23" s="52" t="s">
        <v>20</v>
      </c>
      <c r="L23" s="52" t="s">
        <v>281</v>
      </c>
      <c r="M23" s="52"/>
      <c r="N23" s="52"/>
    </row>
    <row r="24" spans="1:15" ht="35" x14ac:dyDescent="0.95">
      <c r="B24" s="19"/>
      <c r="C24" s="3"/>
      <c r="D24" s="253"/>
      <c r="E24" s="253"/>
      <c r="F24" s="253"/>
      <c r="G24" s="253"/>
      <c r="H24" s="253"/>
      <c r="I24" s="260"/>
      <c r="J24" s="261"/>
    </row>
    <row r="25" spans="1:15" ht="35" x14ac:dyDescent="0.95">
      <c r="B25" s="19"/>
      <c r="C25" s="3"/>
      <c r="D25" s="253"/>
      <c r="E25" s="253"/>
      <c r="F25" s="253"/>
      <c r="G25" s="253"/>
      <c r="H25" s="253"/>
      <c r="I25" s="260"/>
      <c r="J25" s="261"/>
    </row>
    <row r="26" spans="1:15" ht="38" x14ac:dyDescent="0.95">
      <c r="A26" s="28"/>
      <c r="B26" s="14" t="s">
        <v>322</v>
      </c>
      <c r="C26" s="20" t="s">
        <v>323</v>
      </c>
      <c r="D26" s="253"/>
      <c r="E26" s="253"/>
      <c r="F26" s="253"/>
      <c r="G26" s="253"/>
      <c r="H26" s="253"/>
      <c r="I26" s="260"/>
      <c r="J26" s="261"/>
    </row>
    <row r="27" spans="1:15" ht="35" x14ac:dyDescent="0.95">
      <c r="A27" s="28"/>
      <c r="C27" s="21" t="s">
        <v>324</v>
      </c>
      <c r="D27" s="253"/>
      <c r="E27" s="253"/>
      <c r="F27" s="253"/>
      <c r="G27" s="253"/>
      <c r="H27" s="253"/>
      <c r="I27" s="260"/>
      <c r="J27" s="261"/>
    </row>
    <row r="28" spans="1:15" ht="35.5" thickBot="1" x14ac:dyDescent="1">
      <c r="A28" s="28"/>
      <c r="C28" s="21"/>
      <c r="D28" s="253"/>
      <c r="E28" s="253"/>
      <c r="F28" s="253"/>
      <c r="G28" s="253"/>
      <c r="H28" s="253"/>
      <c r="I28" s="260"/>
      <c r="J28" s="261"/>
    </row>
    <row r="29" spans="1:15" ht="61.5" thickBot="1" x14ac:dyDescent="0.95">
      <c r="A29" s="29">
        <v>42</v>
      </c>
      <c r="B29" s="17" t="s">
        <v>325</v>
      </c>
      <c r="C29" s="3" t="s">
        <v>326</v>
      </c>
      <c r="D29" s="221"/>
      <c r="E29" s="222"/>
      <c r="F29" s="222"/>
      <c r="G29" s="222"/>
      <c r="H29" s="224"/>
      <c r="I29" s="241"/>
      <c r="J29" s="242"/>
      <c r="K29" s="52" t="s">
        <v>20</v>
      </c>
      <c r="L29" s="52" t="s">
        <v>327</v>
      </c>
      <c r="M29" s="52" t="s">
        <v>169</v>
      </c>
      <c r="N29" s="52"/>
    </row>
    <row r="30" spans="1:15" ht="28" thickBot="1" x14ac:dyDescent="1">
      <c r="C30" s="22"/>
      <c r="D30" s="253"/>
      <c r="E30" s="253"/>
      <c r="F30" s="253"/>
      <c r="G30" s="253"/>
      <c r="H30" s="253"/>
      <c r="I30" s="260"/>
      <c r="J30" s="261"/>
    </row>
    <row r="31" spans="1:15" ht="61.5" thickBot="1" x14ac:dyDescent="0.95">
      <c r="A31" s="29">
        <v>42</v>
      </c>
      <c r="B31" s="17" t="s">
        <v>328</v>
      </c>
      <c r="C31" s="3" t="s">
        <v>329</v>
      </c>
      <c r="D31" s="221"/>
      <c r="E31" s="222"/>
      <c r="F31" s="222"/>
      <c r="G31" s="222"/>
      <c r="H31" s="224"/>
      <c r="I31" s="241"/>
      <c r="J31" s="242"/>
      <c r="K31" s="52" t="s">
        <v>20</v>
      </c>
      <c r="L31" s="52" t="s">
        <v>327</v>
      </c>
      <c r="M31" s="52" t="s">
        <v>169</v>
      </c>
      <c r="N31" s="52"/>
    </row>
    <row r="32" spans="1:15" ht="28" thickBot="1" x14ac:dyDescent="1">
      <c r="C32" s="22"/>
      <c r="D32" s="253"/>
      <c r="E32" s="253"/>
      <c r="F32" s="253"/>
      <c r="G32" s="253"/>
      <c r="H32" s="253"/>
      <c r="I32" s="260"/>
      <c r="J32" s="261"/>
    </row>
    <row r="33" spans="1:14" ht="61.5" thickBot="1" x14ac:dyDescent="0.95">
      <c r="A33" s="29">
        <v>42</v>
      </c>
      <c r="B33" s="17" t="s">
        <v>330</v>
      </c>
      <c r="C33" s="46" t="s">
        <v>331</v>
      </c>
      <c r="D33" s="221"/>
      <c r="E33" s="222"/>
      <c r="F33" s="222"/>
      <c r="G33" s="222"/>
      <c r="H33" s="224"/>
      <c r="I33" s="241"/>
      <c r="J33" s="242"/>
      <c r="K33" s="52" t="s">
        <v>20</v>
      </c>
      <c r="L33" s="52" t="s">
        <v>327</v>
      </c>
      <c r="M33" s="52" t="s">
        <v>169</v>
      </c>
      <c r="N33" s="52"/>
    </row>
    <row r="34" spans="1:14" x14ac:dyDescent="0.95">
      <c r="C34" s="22"/>
      <c r="D34" s="253"/>
      <c r="E34" s="253"/>
      <c r="F34" s="253"/>
      <c r="G34" s="253"/>
      <c r="H34" s="253"/>
      <c r="I34" s="260"/>
      <c r="J34" s="261"/>
    </row>
    <row r="35" spans="1:14" x14ac:dyDescent="0.95">
      <c r="C35" s="22"/>
      <c r="D35" s="253"/>
      <c r="E35" s="253"/>
      <c r="F35" s="253"/>
      <c r="G35" s="253"/>
      <c r="H35" s="253"/>
      <c r="I35" s="260"/>
      <c r="J35" s="261"/>
    </row>
    <row r="36" spans="1:14" x14ac:dyDescent="0.95">
      <c r="C36" s="22"/>
      <c r="D36" s="253"/>
      <c r="E36" s="253"/>
      <c r="F36" s="253"/>
      <c r="G36" s="253"/>
      <c r="H36" s="253"/>
      <c r="I36" s="260"/>
      <c r="J36" s="261"/>
    </row>
    <row r="37" spans="1:14" ht="38" x14ac:dyDescent="0.95">
      <c r="B37" s="14" t="s">
        <v>332</v>
      </c>
      <c r="C37" s="15" t="s">
        <v>333</v>
      </c>
      <c r="D37" s="253"/>
      <c r="E37" s="253"/>
      <c r="F37" s="253"/>
      <c r="G37" s="253"/>
      <c r="H37" s="253"/>
      <c r="I37" s="260"/>
      <c r="J37" s="261"/>
    </row>
    <row r="38" spans="1:14" ht="70" x14ac:dyDescent="0.95">
      <c r="C38" s="21" t="s">
        <v>334</v>
      </c>
      <c r="D38" s="253"/>
      <c r="E38" s="253"/>
      <c r="F38" s="253"/>
      <c r="G38" s="253"/>
      <c r="H38" s="253"/>
      <c r="I38" s="260"/>
      <c r="J38" s="261"/>
    </row>
    <row r="39" spans="1:14" ht="35.5" thickBot="1" x14ac:dyDescent="1">
      <c r="C39" s="21"/>
      <c r="D39" s="253"/>
      <c r="E39" s="253"/>
      <c r="F39" s="253"/>
      <c r="G39" s="253"/>
      <c r="H39" s="253"/>
      <c r="I39" s="260"/>
      <c r="J39" s="261"/>
    </row>
    <row r="40" spans="1:14" ht="193" thickBot="1" x14ac:dyDescent="0.95">
      <c r="A40" s="29">
        <v>43</v>
      </c>
      <c r="B40" s="17" t="s">
        <v>335</v>
      </c>
      <c r="C40" s="3" t="s">
        <v>336</v>
      </c>
      <c r="D40" s="221"/>
      <c r="E40" s="222"/>
      <c r="F40" s="222"/>
      <c r="G40" s="222"/>
      <c r="H40" s="224"/>
      <c r="I40" s="241"/>
      <c r="J40" s="242"/>
      <c r="K40" s="52" t="s">
        <v>20</v>
      </c>
      <c r="L40" s="52" t="s">
        <v>337</v>
      </c>
      <c r="M40" s="52" t="s">
        <v>91</v>
      </c>
      <c r="N40" s="313" t="s">
        <v>318</v>
      </c>
    </row>
    <row r="41" spans="1:14" ht="35" x14ac:dyDescent="0.9">
      <c r="A41" s="29"/>
      <c r="B41" s="19"/>
      <c r="C41" s="3"/>
      <c r="D41" s="253"/>
      <c r="E41" s="253"/>
      <c r="F41" s="253"/>
      <c r="G41" s="253"/>
      <c r="H41" s="253"/>
      <c r="I41" s="260"/>
      <c r="J41" s="261"/>
    </row>
    <row r="42" spans="1:14" ht="38" x14ac:dyDescent="0.95">
      <c r="B42" s="14" t="s">
        <v>338</v>
      </c>
      <c r="C42" s="15" t="s">
        <v>339</v>
      </c>
      <c r="D42" s="253"/>
      <c r="E42" s="253"/>
      <c r="F42" s="253"/>
      <c r="G42" s="253"/>
      <c r="H42" s="253"/>
      <c r="I42" s="260"/>
      <c r="J42" s="261"/>
    </row>
    <row r="43" spans="1:14" ht="32.9" customHeight="1" x14ac:dyDescent="0.95">
      <c r="C43" s="21" t="s">
        <v>340</v>
      </c>
      <c r="D43" s="253"/>
      <c r="E43" s="253"/>
      <c r="F43" s="253"/>
      <c r="G43" s="253"/>
      <c r="H43" s="253"/>
      <c r="I43" s="260"/>
      <c r="J43" s="261"/>
    </row>
    <row r="44" spans="1:14" ht="32.9" customHeight="1" thickBot="1" x14ac:dyDescent="1">
      <c r="C44" s="21"/>
      <c r="D44" s="253"/>
      <c r="E44" s="253"/>
      <c r="F44" s="253"/>
      <c r="G44" s="253"/>
      <c r="H44" s="253"/>
      <c r="I44" s="260"/>
      <c r="J44" s="261"/>
    </row>
    <row r="45" spans="1:14" ht="61.5" thickBot="1" x14ac:dyDescent="1.3">
      <c r="A45" s="29">
        <v>43</v>
      </c>
      <c r="B45" s="17" t="s">
        <v>341</v>
      </c>
      <c r="C45" s="47" t="s">
        <v>342</v>
      </c>
      <c r="D45" s="221"/>
      <c r="E45" s="222"/>
      <c r="F45" s="222"/>
      <c r="G45" s="222"/>
      <c r="H45" s="224"/>
      <c r="I45" s="241"/>
      <c r="J45" s="242"/>
      <c r="K45" s="52" t="s">
        <v>20</v>
      </c>
      <c r="L45" s="52" t="s">
        <v>122</v>
      </c>
      <c r="M45" s="52" t="s">
        <v>169</v>
      </c>
      <c r="N45" s="52"/>
    </row>
    <row r="46" spans="1:14" x14ac:dyDescent="0.95">
      <c r="C46" s="8"/>
      <c r="D46" s="253"/>
      <c r="E46" s="253"/>
      <c r="F46" s="253"/>
      <c r="G46" s="253"/>
      <c r="H46" s="253"/>
      <c r="I46" s="260"/>
      <c r="J46" s="261"/>
    </row>
    <row r="47" spans="1:14" ht="35.5" thickBot="1" x14ac:dyDescent="1">
      <c r="C47" s="23"/>
      <c r="D47" s="253"/>
      <c r="E47" s="253"/>
      <c r="F47" s="253"/>
      <c r="G47" s="253"/>
      <c r="H47" s="253"/>
      <c r="I47" s="260"/>
      <c r="J47" s="261"/>
    </row>
    <row r="48" spans="1:14" ht="84" customHeight="1" thickBot="1" x14ac:dyDescent="0.95">
      <c r="A48" s="179" t="str">
        <f>A$1</f>
        <v>Page de référence
 du guide</v>
      </c>
      <c r="B48" s="181" t="s">
        <v>343</v>
      </c>
      <c r="C48" s="182"/>
      <c r="D48" s="215" t="str">
        <f t="shared" ref="D48:M48" si="1">D$1</f>
        <v>Existe et est documentée</v>
      </c>
      <c r="E48" s="216" t="str">
        <f t="shared" si="1"/>
        <v>Est à perfectionner et/ou à documenter</v>
      </c>
      <c r="F48" s="217" t="str">
        <f t="shared" si="1"/>
        <v>Est naissante</v>
      </c>
      <c r="G48" s="218" t="str">
        <f t="shared" si="1"/>
        <v>N'existe pas</v>
      </c>
      <c r="H48" s="219" t="str">
        <f t="shared" si="1"/>
        <v>N/A</v>
      </c>
      <c r="I48" s="245" t="str">
        <f t="shared" si="1"/>
        <v>Commentaires</v>
      </c>
      <c r="J48" s="245" t="str">
        <f t="shared" si="1"/>
        <v>Documents consultés
(Version ou date, N° d'article, page, nom du fichier dans Dropbox, lien internet)</v>
      </c>
      <c r="K48" s="54" t="str">
        <f t="shared" si="1"/>
        <v>Livrables attendus</v>
      </c>
      <c r="L48" s="54" t="str">
        <f t="shared" si="1"/>
        <v>Documents à consulter
pour évaluation de l'indicateur</v>
      </c>
      <c r="M48" s="54" t="str">
        <f t="shared" si="1"/>
        <v xml:space="preserve">Fiche Méthodologique livrable </v>
      </c>
      <c r="N48" s="54"/>
    </row>
    <row r="49" spans="1:14" ht="35" x14ac:dyDescent="0.95">
      <c r="B49" s="12"/>
      <c r="D49" s="253"/>
      <c r="E49" s="253"/>
      <c r="F49" s="253"/>
      <c r="G49" s="253"/>
      <c r="H49" s="253"/>
      <c r="I49" s="260"/>
      <c r="J49" s="261"/>
    </row>
    <row r="50" spans="1:14" ht="35" x14ac:dyDescent="0.95">
      <c r="B50" s="12"/>
      <c r="D50" s="253"/>
      <c r="E50" s="253"/>
      <c r="F50" s="253"/>
      <c r="G50" s="253"/>
      <c r="H50" s="253"/>
      <c r="I50" s="260"/>
      <c r="J50" s="261"/>
    </row>
    <row r="51" spans="1:14" ht="35" x14ac:dyDescent="0.9">
      <c r="A51" s="29">
        <v>45</v>
      </c>
      <c r="B51" s="14" t="s">
        <v>344</v>
      </c>
      <c r="C51" s="5"/>
      <c r="D51" s="253"/>
      <c r="E51" s="253"/>
      <c r="F51" s="253"/>
      <c r="G51" s="253"/>
      <c r="H51" s="253"/>
      <c r="I51" s="260"/>
      <c r="J51" s="261"/>
    </row>
    <row r="52" spans="1:14" ht="35" x14ac:dyDescent="0.9">
      <c r="A52" s="29">
        <v>46</v>
      </c>
      <c r="B52" s="14" t="s">
        <v>345</v>
      </c>
      <c r="C52" s="5"/>
      <c r="D52" s="253"/>
      <c r="E52" s="253"/>
      <c r="F52" s="253"/>
      <c r="G52" s="253"/>
      <c r="H52" s="253"/>
      <c r="I52" s="260"/>
      <c r="J52" s="261"/>
    </row>
    <row r="53" spans="1:14" ht="35" x14ac:dyDescent="0.9">
      <c r="A53" s="29"/>
      <c r="B53" s="14"/>
      <c r="C53" s="5"/>
      <c r="D53" s="253"/>
      <c r="E53" s="253"/>
      <c r="F53" s="253"/>
      <c r="G53" s="253"/>
      <c r="H53" s="253"/>
      <c r="I53" s="260"/>
      <c r="J53" s="261"/>
    </row>
    <row r="54" spans="1:14" ht="35" x14ac:dyDescent="0.9">
      <c r="A54" s="29"/>
      <c r="B54" s="14"/>
      <c r="C54" s="5"/>
      <c r="D54" s="253"/>
      <c r="E54" s="253"/>
      <c r="F54" s="253"/>
      <c r="G54" s="253"/>
      <c r="H54" s="253"/>
      <c r="I54" s="260"/>
      <c r="J54" s="261"/>
    </row>
    <row r="55" spans="1:14" ht="35" x14ac:dyDescent="0.9">
      <c r="A55" s="29"/>
      <c r="B55" s="14"/>
      <c r="C55" s="5"/>
      <c r="D55" s="253"/>
      <c r="E55" s="253"/>
      <c r="F55" s="253"/>
      <c r="G55" s="253"/>
      <c r="H55" s="253"/>
      <c r="I55" s="260"/>
      <c r="J55" s="261"/>
    </row>
    <row r="56" spans="1:14" ht="38" x14ac:dyDescent="0.95">
      <c r="A56" s="28"/>
      <c r="B56" s="14" t="s">
        <v>346</v>
      </c>
      <c r="C56" s="15" t="s">
        <v>347</v>
      </c>
      <c r="D56" s="253"/>
      <c r="E56" s="253"/>
      <c r="F56" s="253"/>
      <c r="G56" s="253"/>
      <c r="H56" s="253"/>
      <c r="I56" s="260"/>
      <c r="J56" s="261"/>
    </row>
    <row r="57" spans="1:14" ht="35" x14ac:dyDescent="0.95">
      <c r="A57" s="28"/>
      <c r="C57" s="24" t="s">
        <v>348</v>
      </c>
      <c r="D57" s="253"/>
      <c r="E57" s="253"/>
      <c r="F57" s="253"/>
      <c r="G57" s="253"/>
      <c r="H57" s="253"/>
      <c r="I57" s="260"/>
      <c r="J57" s="261"/>
    </row>
    <row r="58" spans="1:14" ht="35.5" thickBot="1" x14ac:dyDescent="1">
      <c r="A58" s="28"/>
      <c r="C58" s="24"/>
      <c r="D58" s="253"/>
      <c r="E58" s="253"/>
      <c r="F58" s="253"/>
      <c r="G58" s="253"/>
      <c r="H58" s="253"/>
      <c r="I58" s="260"/>
      <c r="J58" s="261"/>
    </row>
    <row r="59" spans="1:14" ht="83" thickBot="1" x14ac:dyDescent="1.3">
      <c r="A59" s="29">
        <v>45</v>
      </c>
      <c r="B59" s="17" t="s">
        <v>349</v>
      </c>
      <c r="C59" s="25" t="s">
        <v>350</v>
      </c>
      <c r="D59" s="221"/>
      <c r="E59" s="222"/>
      <c r="F59" s="222"/>
      <c r="G59" s="222"/>
      <c r="H59" s="224"/>
      <c r="I59" s="241"/>
      <c r="J59" s="242"/>
      <c r="K59" s="52" t="s">
        <v>20</v>
      </c>
      <c r="L59" s="52" t="s">
        <v>122</v>
      </c>
      <c r="M59" s="313" t="s">
        <v>351</v>
      </c>
      <c r="N59" s="52"/>
    </row>
    <row r="60" spans="1:14" ht="28" thickBot="1" x14ac:dyDescent="1">
      <c r="A60" s="28"/>
      <c r="B60" s="6"/>
      <c r="D60" s="253"/>
      <c r="E60" s="253"/>
      <c r="F60" s="253"/>
      <c r="G60" s="253"/>
      <c r="H60" s="253"/>
      <c r="I60" s="260"/>
      <c r="J60" s="261"/>
    </row>
    <row r="61" spans="1:14" ht="214" thickBot="1" x14ac:dyDescent="0.95">
      <c r="A61" s="29">
        <v>45</v>
      </c>
      <c r="B61" s="17" t="s">
        <v>352</v>
      </c>
      <c r="C61" s="3" t="s">
        <v>353</v>
      </c>
      <c r="D61" s="221"/>
      <c r="E61" s="222"/>
      <c r="F61" s="222"/>
      <c r="G61" s="222"/>
      <c r="H61" s="224"/>
      <c r="I61" s="241"/>
      <c r="J61" s="242"/>
      <c r="K61" s="52" t="s">
        <v>20</v>
      </c>
      <c r="L61" s="52" t="s">
        <v>122</v>
      </c>
      <c r="M61" s="313" t="s">
        <v>351</v>
      </c>
      <c r="N61" s="52"/>
    </row>
    <row r="62" spans="1:14" ht="31" thickBot="1" x14ac:dyDescent="1">
      <c r="A62" s="28"/>
      <c r="B62" s="18"/>
      <c r="C62" s="7"/>
      <c r="D62" s="253"/>
      <c r="E62" s="253"/>
      <c r="F62" s="253"/>
      <c r="G62" s="253"/>
      <c r="H62" s="253"/>
      <c r="I62" s="260"/>
      <c r="J62" s="261"/>
    </row>
    <row r="63" spans="1:14" ht="92" thickBot="1" x14ac:dyDescent="0.95">
      <c r="A63" s="29">
        <v>45</v>
      </c>
      <c r="B63" s="17" t="s">
        <v>354</v>
      </c>
      <c r="C63" s="3" t="s">
        <v>355</v>
      </c>
      <c r="D63" s="221"/>
      <c r="E63" s="222"/>
      <c r="F63" s="222"/>
      <c r="G63" s="222"/>
      <c r="H63" s="224"/>
      <c r="I63" s="241"/>
      <c r="J63" s="242"/>
      <c r="K63" s="52" t="s">
        <v>20</v>
      </c>
      <c r="L63" s="52" t="s">
        <v>356</v>
      </c>
      <c r="M63" s="313" t="s">
        <v>351</v>
      </c>
      <c r="N63" s="52"/>
    </row>
    <row r="64" spans="1:14" x14ac:dyDescent="0.95">
      <c r="C64" s="7"/>
      <c r="D64" s="253"/>
      <c r="E64" s="253"/>
      <c r="F64" s="253"/>
      <c r="G64" s="253"/>
      <c r="H64" s="253"/>
      <c r="I64" s="260"/>
      <c r="J64" s="261"/>
    </row>
    <row r="65" spans="1:15" x14ac:dyDescent="0.95">
      <c r="C65" s="7"/>
      <c r="D65" s="253"/>
      <c r="E65" s="253"/>
      <c r="F65" s="253"/>
      <c r="G65" s="253"/>
      <c r="H65" s="253"/>
      <c r="I65" s="260"/>
      <c r="J65" s="261"/>
    </row>
    <row r="66" spans="1:15" ht="38" x14ac:dyDescent="0.95">
      <c r="A66" s="28"/>
      <c r="B66" s="14" t="s">
        <v>357</v>
      </c>
      <c r="C66" s="15" t="s">
        <v>358</v>
      </c>
      <c r="D66" s="253"/>
      <c r="E66" s="253"/>
      <c r="F66" s="253"/>
      <c r="G66" s="253"/>
      <c r="H66" s="253"/>
      <c r="I66" s="260"/>
      <c r="J66" s="261"/>
    </row>
    <row r="67" spans="1:15" ht="35" x14ac:dyDescent="1.45">
      <c r="C67" s="2" t="s">
        <v>359</v>
      </c>
      <c r="D67" s="253"/>
      <c r="E67" s="253"/>
      <c r="F67" s="253"/>
      <c r="G67" s="253"/>
      <c r="H67" s="253"/>
      <c r="I67" s="260"/>
      <c r="J67" s="261"/>
    </row>
    <row r="68" spans="1:15" ht="35.5" thickBot="1" x14ac:dyDescent="1.5">
      <c r="C68" s="2"/>
      <c r="D68" s="253"/>
      <c r="E68" s="253"/>
      <c r="F68" s="253"/>
      <c r="G68" s="253"/>
      <c r="H68" s="253"/>
      <c r="I68" s="260"/>
      <c r="J68" s="261"/>
    </row>
    <row r="69" spans="1:15" ht="92" thickBot="1" x14ac:dyDescent="0.95">
      <c r="A69" s="29">
        <v>46</v>
      </c>
      <c r="B69" s="17" t="s">
        <v>360</v>
      </c>
      <c r="C69" s="61" t="s">
        <v>361</v>
      </c>
      <c r="D69" s="221"/>
      <c r="E69" s="222"/>
      <c r="F69" s="222"/>
      <c r="G69" s="222"/>
      <c r="H69" s="224"/>
      <c r="I69" s="241"/>
      <c r="J69" s="242"/>
      <c r="K69" s="52" t="s">
        <v>20</v>
      </c>
      <c r="L69" s="52" t="s">
        <v>362</v>
      </c>
      <c r="M69" s="52"/>
      <c r="N69" s="52"/>
    </row>
    <row r="70" spans="1:15" ht="35.5" thickBot="1" x14ac:dyDescent="1">
      <c r="C70" s="43"/>
      <c r="D70" s="253"/>
      <c r="E70" s="253"/>
      <c r="F70" s="253"/>
      <c r="G70" s="253"/>
      <c r="H70" s="253"/>
      <c r="I70" s="260"/>
      <c r="J70" s="261"/>
    </row>
    <row r="71" spans="1:15" ht="122.5" thickBot="1" x14ac:dyDescent="1.3">
      <c r="A71" s="29">
        <v>46</v>
      </c>
      <c r="B71" s="17" t="s">
        <v>363</v>
      </c>
      <c r="C71" s="25" t="s">
        <v>364</v>
      </c>
      <c r="D71" s="221"/>
      <c r="E71" s="222"/>
      <c r="F71" s="222"/>
      <c r="G71" s="222"/>
      <c r="H71" s="224"/>
      <c r="I71" s="241"/>
      <c r="J71" s="242"/>
      <c r="K71" s="52" t="s">
        <v>20</v>
      </c>
      <c r="L71" s="52" t="s">
        <v>365</v>
      </c>
      <c r="M71" s="52"/>
      <c r="N71" s="52"/>
    </row>
    <row r="72" spans="1:15" ht="35" x14ac:dyDescent="1.25">
      <c r="A72" s="29"/>
      <c r="B72" s="19"/>
      <c r="C72" s="44"/>
      <c r="D72" s="262"/>
      <c r="E72" s="262"/>
      <c r="F72" s="262"/>
      <c r="G72" s="262"/>
      <c r="H72" s="262"/>
      <c r="I72" s="269"/>
      <c r="J72" s="272"/>
      <c r="K72" s="255"/>
      <c r="M72" s="255"/>
      <c r="N72" s="255"/>
    </row>
    <row r="73" spans="1:15" ht="91.5" x14ac:dyDescent="0.9">
      <c r="A73" s="29">
        <v>46</v>
      </c>
      <c r="B73" s="45" t="s">
        <v>366</v>
      </c>
      <c r="C73" s="3" t="s">
        <v>367</v>
      </c>
      <c r="D73" s="57"/>
      <c r="E73" s="57"/>
      <c r="F73" s="57"/>
      <c r="G73" s="57"/>
      <c r="H73" s="57"/>
      <c r="I73" s="273"/>
      <c r="J73" s="274"/>
      <c r="K73" s="266"/>
      <c r="L73" s="266"/>
      <c r="M73" s="266"/>
      <c r="N73" s="266"/>
      <c r="O73" s="34"/>
    </row>
    <row r="74" spans="1:15" ht="28" thickBot="1" x14ac:dyDescent="1">
      <c r="C74" s="7"/>
      <c r="D74" s="253"/>
      <c r="E74" s="253"/>
      <c r="F74" s="253"/>
      <c r="G74" s="253"/>
      <c r="H74" s="253"/>
      <c r="I74" s="260"/>
      <c r="J74" s="261"/>
    </row>
    <row r="75" spans="1:15" ht="83" thickBot="1" x14ac:dyDescent="0.95">
      <c r="A75" s="29">
        <v>46</v>
      </c>
      <c r="B75" s="17" t="s">
        <v>368</v>
      </c>
      <c r="C75" s="3" t="s">
        <v>369</v>
      </c>
      <c r="D75" s="221"/>
      <c r="E75" s="222"/>
      <c r="F75" s="222"/>
      <c r="G75" s="222"/>
      <c r="H75" s="224"/>
      <c r="I75" s="241"/>
      <c r="J75" s="242"/>
      <c r="K75" s="52" t="s">
        <v>20</v>
      </c>
      <c r="L75" s="52" t="s">
        <v>370</v>
      </c>
      <c r="M75" s="52"/>
      <c r="N75" s="52" t="s">
        <v>371</v>
      </c>
    </row>
    <row r="76" spans="1:15" x14ac:dyDescent="0.95">
      <c r="C76" s="11"/>
      <c r="D76" s="253"/>
      <c r="E76" s="253"/>
      <c r="F76" s="253"/>
      <c r="G76" s="253"/>
      <c r="H76" s="253"/>
      <c r="I76" s="260"/>
      <c r="J76" s="261"/>
    </row>
    <row r="77" spans="1:15" ht="28" thickBot="1" x14ac:dyDescent="1">
      <c r="C77" s="11"/>
      <c r="D77" s="253"/>
      <c r="E77" s="253"/>
      <c r="F77" s="253"/>
      <c r="G77" s="253"/>
      <c r="H77" s="253"/>
      <c r="I77" s="260"/>
      <c r="J77" s="261"/>
    </row>
    <row r="78" spans="1:15" ht="110.5" thickBot="1" x14ac:dyDescent="0.95">
      <c r="A78" s="179" t="str">
        <f>A$1</f>
        <v>Page de référence
 du guide</v>
      </c>
      <c r="B78" s="181" t="s">
        <v>372</v>
      </c>
      <c r="C78" s="182"/>
      <c r="D78" s="215" t="str">
        <f t="shared" ref="D78:M78" si="2">D$1</f>
        <v>Existe et est documentée</v>
      </c>
      <c r="E78" s="216" t="str">
        <f t="shared" si="2"/>
        <v>Est à perfectionner et/ou à documenter</v>
      </c>
      <c r="F78" s="217" t="str">
        <f t="shared" si="2"/>
        <v>Est naissante</v>
      </c>
      <c r="G78" s="218" t="str">
        <f t="shared" si="2"/>
        <v>N'existe pas</v>
      </c>
      <c r="H78" s="219" t="str">
        <f t="shared" si="2"/>
        <v>N/A</v>
      </c>
      <c r="I78" s="245" t="str">
        <f t="shared" si="2"/>
        <v>Commentaires</v>
      </c>
      <c r="J78" s="245" t="str">
        <f t="shared" si="2"/>
        <v>Documents consultés
(Version ou date, N° d'article, page, nom du fichier dans Dropbox, lien internet)</v>
      </c>
      <c r="K78" s="54" t="str">
        <f t="shared" si="2"/>
        <v>Livrables attendus</v>
      </c>
      <c r="L78" s="54" t="str">
        <f t="shared" si="2"/>
        <v>Documents à consulter
pour évaluation de l'indicateur</v>
      </c>
      <c r="M78" s="54" t="str">
        <f t="shared" si="2"/>
        <v xml:space="preserve">Fiche Méthodologique livrable </v>
      </c>
      <c r="N78" s="54"/>
    </row>
    <row r="79" spans="1:15" ht="18" customHeight="1" x14ac:dyDescent="0.95">
      <c r="B79" s="12"/>
      <c r="D79" s="253"/>
      <c r="E79" s="253"/>
      <c r="F79" s="253"/>
      <c r="G79" s="253"/>
      <c r="H79" s="253"/>
      <c r="I79" s="260"/>
      <c r="J79" s="261"/>
    </row>
    <row r="80" spans="1:15" ht="18" customHeight="1" x14ac:dyDescent="0.95">
      <c r="B80" s="12"/>
      <c r="D80" s="253"/>
      <c r="E80" s="253"/>
      <c r="F80" s="253"/>
      <c r="G80" s="253"/>
      <c r="H80" s="253"/>
      <c r="I80" s="260"/>
      <c r="J80" s="261"/>
    </row>
    <row r="81" spans="1:14" ht="35" x14ac:dyDescent="0.9">
      <c r="A81" s="29">
        <v>48</v>
      </c>
      <c r="B81" s="14" t="s">
        <v>373</v>
      </c>
      <c r="C81" s="5"/>
      <c r="D81" s="253"/>
      <c r="E81" s="253"/>
      <c r="F81" s="253"/>
      <c r="G81" s="253"/>
      <c r="H81" s="253"/>
      <c r="I81" s="260"/>
      <c r="J81" s="261"/>
    </row>
    <row r="82" spans="1:14" ht="35" x14ac:dyDescent="0.9">
      <c r="A82" s="29">
        <v>48</v>
      </c>
      <c r="B82" s="14" t="s">
        <v>374</v>
      </c>
      <c r="C82" s="5"/>
      <c r="D82" s="253"/>
      <c r="E82" s="253"/>
      <c r="F82" s="253"/>
      <c r="G82" s="253"/>
      <c r="H82" s="253"/>
      <c r="I82" s="260"/>
      <c r="J82" s="261"/>
    </row>
    <row r="83" spans="1:14" ht="35" x14ac:dyDescent="0.9">
      <c r="A83" s="29">
        <v>49</v>
      </c>
      <c r="B83" s="14" t="s">
        <v>375</v>
      </c>
      <c r="C83" s="5"/>
      <c r="D83" s="253"/>
      <c r="E83" s="253"/>
      <c r="F83" s="253"/>
      <c r="G83" s="253"/>
      <c r="H83" s="253"/>
      <c r="I83" s="260"/>
      <c r="J83" s="261"/>
    </row>
    <row r="84" spans="1:14" ht="35" x14ac:dyDescent="0.95">
      <c r="B84" s="14"/>
      <c r="C84" s="5"/>
      <c r="D84" s="253"/>
      <c r="E84" s="253"/>
      <c r="F84" s="253"/>
      <c r="G84" s="253"/>
      <c r="H84" s="253"/>
      <c r="I84" s="260"/>
      <c r="J84" s="261"/>
    </row>
    <row r="85" spans="1:14" ht="35" x14ac:dyDescent="0.95">
      <c r="B85" s="14"/>
      <c r="C85" s="5"/>
      <c r="D85" s="253"/>
      <c r="E85" s="253"/>
      <c r="F85" s="253"/>
      <c r="G85" s="253"/>
      <c r="H85" s="253"/>
      <c r="I85" s="260"/>
      <c r="J85" s="261"/>
    </row>
    <row r="86" spans="1:14" ht="35" x14ac:dyDescent="0.95">
      <c r="C86" s="12"/>
      <c r="D86" s="253"/>
      <c r="E86" s="253"/>
      <c r="F86" s="253"/>
      <c r="G86" s="253"/>
      <c r="H86" s="253"/>
      <c r="I86" s="260"/>
      <c r="J86" s="261"/>
    </row>
    <row r="87" spans="1:14" ht="38" x14ac:dyDescent="0.95">
      <c r="B87" s="14" t="s">
        <v>376</v>
      </c>
      <c r="C87" s="15" t="s">
        <v>377</v>
      </c>
      <c r="D87" s="253"/>
      <c r="E87" s="253"/>
      <c r="F87" s="253"/>
      <c r="G87" s="253"/>
      <c r="H87" s="253"/>
      <c r="I87" s="260"/>
      <c r="J87" s="261"/>
    </row>
    <row r="88" spans="1:14" ht="70" x14ac:dyDescent="0.95">
      <c r="C88" s="24" t="s">
        <v>378</v>
      </c>
      <c r="D88" s="253"/>
      <c r="E88" s="253"/>
      <c r="F88" s="253"/>
      <c r="G88" s="253"/>
      <c r="H88" s="253"/>
      <c r="I88" s="260"/>
      <c r="J88" s="261"/>
    </row>
    <row r="89" spans="1:14" ht="35.5" thickBot="1" x14ac:dyDescent="1">
      <c r="C89" s="24"/>
      <c r="D89" s="253"/>
      <c r="E89" s="253"/>
      <c r="F89" s="253"/>
      <c r="G89" s="253"/>
      <c r="H89" s="253"/>
      <c r="I89" s="260"/>
      <c r="J89" s="261"/>
    </row>
    <row r="90" spans="1:14" ht="122.5" thickBot="1" x14ac:dyDescent="1.3">
      <c r="A90" s="29">
        <v>48</v>
      </c>
      <c r="B90" s="17" t="s">
        <v>379</v>
      </c>
      <c r="C90" s="25" t="s">
        <v>380</v>
      </c>
      <c r="D90" s="221"/>
      <c r="E90" s="222"/>
      <c r="F90" s="222"/>
      <c r="G90" s="222"/>
      <c r="H90" s="224"/>
      <c r="I90" s="241"/>
      <c r="J90" s="242"/>
      <c r="K90" s="52" t="s">
        <v>20</v>
      </c>
      <c r="L90" s="52" t="s">
        <v>381</v>
      </c>
      <c r="M90" s="52" t="s">
        <v>169</v>
      </c>
      <c r="N90" s="52"/>
    </row>
    <row r="91" spans="1:14" ht="28" thickBot="1" x14ac:dyDescent="1">
      <c r="C91" s="26"/>
      <c r="D91" s="253"/>
      <c r="E91" s="253"/>
      <c r="F91" s="253"/>
      <c r="G91" s="253"/>
      <c r="H91" s="253"/>
      <c r="I91" s="260"/>
      <c r="J91" s="261"/>
    </row>
    <row r="92" spans="1:14" ht="122.5" thickBot="1" x14ac:dyDescent="0.95">
      <c r="A92" s="29">
        <v>48</v>
      </c>
      <c r="B92" s="17" t="s">
        <v>382</v>
      </c>
      <c r="C92" s="3" t="s">
        <v>383</v>
      </c>
      <c r="D92" s="221"/>
      <c r="E92" s="222"/>
      <c r="F92" s="222"/>
      <c r="G92" s="222"/>
      <c r="H92" s="224"/>
      <c r="I92" s="241"/>
      <c r="J92" s="242"/>
      <c r="K92" s="52" t="s">
        <v>20</v>
      </c>
      <c r="L92" s="52" t="s">
        <v>381</v>
      </c>
      <c r="M92" s="52"/>
      <c r="N92" s="52"/>
    </row>
    <row r="93" spans="1:14" x14ac:dyDescent="0.95">
      <c r="D93" s="253"/>
      <c r="E93" s="253"/>
      <c r="F93" s="253"/>
      <c r="G93" s="253"/>
      <c r="H93" s="253"/>
      <c r="I93" s="260"/>
      <c r="J93" s="261"/>
    </row>
    <row r="94" spans="1:14" x14ac:dyDescent="0.95">
      <c r="D94" s="253"/>
      <c r="E94" s="253"/>
      <c r="F94" s="253"/>
      <c r="G94" s="253"/>
      <c r="H94" s="253"/>
      <c r="I94" s="260"/>
      <c r="J94" s="261"/>
    </row>
    <row r="95" spans="1:14" ht="38" x14ac:dyDescent="0.95">
      <c r="B95" s="14" t="s">
        <v>384</v>
      </c>
      <c r="C95" s="15" t="s">
        <v>385</v>
      </c>
      <c r="D95" s="253"/>
      <c r="E95" s="253"/>
      <c r="F95" s="253"/>
      <c r="G95" s="253"/>
      <c r="H95" s="253"/>
      <c r="I95" s="260"/>
      <c r="J95" s="261"/>
    </row>
    <row r="96" spans="1:14" ht="35" x14ac:dyDescent="0.95">
      <c r="C96" s="21" t="s">
        <v>386</v>
      </c>
      <c r="D96" s="253"/>
      <c r="E96" s="253"/>
      <c r="F96" s="253"/>
      <c r="G96" s="253"/>
      <c r="H96" s="253"/>
      <c r="I96" s="260"/>
      <c r="J96" s="261"/>
    </row>
    <row r="97" spans="1:14" ht="32.25" customHeight="1" thickBot="1" x14ac:dyDescent="1">
      <c r="C97" s="21"/>
      <c r="D97" s="253"/>
      <c r="E97" s="253"/>
      <c r="F97" s="253"/>
      <c r="G97" s="253"/>
      <c r="H97" s="253"/>
      <c r="I97" s="260"/>
      <c r="J97" s="261"/>
    </row>
    <row r="98" spans="1:14" ht="92" thickBot="1" x14ac:dyDescent="0.95">
      <c r="A98" s="29">
        <v>48</v>
      </c>
      <c r="B98" s="17" t="s">
        <v>387</v>
      </c>
      <c r="C98" s="3" t="s">
        <v>388</v>
      </c>
      <c r="D98" s="221"/>
      <c r="E98" s="222"/>
      <c r="F98" s="222"/>
      <c r="G98" s="222"/>
      <c r="H98" s="224"/>
      <c r="I98" s="241"/>
      <c r="J98" s="242"/>
      <c r="K98" s="52" t="s">
        <v>20</v>
      </c>
      <c r="L98" s="52" t="s">
        <v>389</v>
      </c>
      <c r="M98" s="52"/>
      <c r="N98" s="52"/>
    </row>
    <row r="99" spans="1:14" x14ac:dyDescent="0.95">
      <c r="D99" s="253"/>
      <c r="E99" s="253"/>
      <c r="F99" s="253"/>
      <c r="G99" s="253"/>
      <c r="H99" s="253"/>
      <c r="I99" s="260"/>
      <c r="J99" s="261"/>
    </row>
    <row r="100" spans="1:14" x14ac:dyDescent="0.95">
      <c r="D100" s="253"/>
      <c r="E100" s="253"/>
      <c r="F100" s="253"/>
      <c r="G100" s="253"/>
      <c r="H100" s="253"/>
      <c r="I100" s="260"/>
      <c r="J100" s="261"/>
    </row>
    <row r="101" spans="1:14" ht="53.25" customHeight="1" x14ac:dyDescent="0.95">
      <c r="B101" s="14" t="s">
        <v>390</v>
      </c>
      <c r="C101" s="15" t="s">
        <v>391</v>
      </c>
      <c r="D101" s="253"/>
      <c r="E101" s="253"/>
      <c r="F101" s="253"/>
      <c r="G101" s="253"/>
      <c r="H101" s="253"/>
      <c r="I101" s="260"/>
      <c r="J101" s="261"/>
    </row>
    <row r="102" spans="1:14" ht="35" x14ac:dyDescent="0.95">
      <c r="C102" s="24" t="s">
        <v>392</v>
      </c>
      <c r="D102" s="253"/>
      <c r="E102" s="253"/>
      <c r="F102" s="253"/>
      <c r="G102" s="253"/>
      <c r="H102" s="253"/>
      <c r="I102" s="260"/>
      <c r="J102" s="261"/>
    </row>
    <row r="103" spans="1:14" ht="35.5" thickBot="1" x14ac:dyDescent="1">
      <c r="C103" s="24"/>
      <c r="D103" s="253"/>
      <c r="E103" s="253"/>
      <c r="F103" s="253"/>
      <c r="G103" s="253"/>
      <c r="H103" s="253"/>
      <c r="I103" s="260"/>
      <c r="J103" s="261"/>
    </row>
    <row r="104" spans="1:14" ht="83" thickBot="1" x14ac:dyDescent="0.95">
      <c r="A104" s="29">
        <v>49</v>
      </c>
      <c r="B104" s="17" t="s">
        <v>393</v>
      </c>
      <c r="C104" s="3" t="s">
        <v>394</v>
      </c>
      <c r="D104" s="221"/>
      <c r="E104" s="222"/>
      <c r="F104" s="222"/>
      <c r="G104" s="222"/>
      <c r="H104" s="224"/>
      <c r="I104" s="241"/>
      <c r="J104" s="242"/>
      <c r="K104" s="52" t="s">
        <v>20</v>
      </c>
      <c r="L104" s="52" t="s">
        <v>395</v>
      </c>
      <c r="M104" s="52"/>
      <c r="N104" s="313" t="s">
        <v>239</v>
      </c>
    </row>
    <row r="105" spans="1:14" ht="28" thickBot="1" x14ac:dyDescent="1">
      <c r="D105" s="253"/>
      <c r="E105" s="253"/>
      <c r="F105" s="253"/>
      <c r="G105" s="253"/>
      <c r="H105" s="253"/>
      <c r="I105" s="260"/>
      <c r="J105" s="261"/>
    </row>
    <row r="106" spans="1:14" ht="61.5" thickBot="1" x14ac:dyDescent="0.95">
      <c r="A106" s="29">
        <v>49</v>
      </c>
      <c r="B106" s="17" t="s">
        <v>396</v>
      </c>
      <c r="C106" s="3" t="s">
        <v>397</v>
      </c>
      <c r="D106" s="221"/>
      <c r="E106" s="222"/>
      <c r="F106" s="222"/>
      <c r="G106" s="222"/>
      <c r="H106" s="224"/>
      <c r="I106" s="241"/>
      <c r="J106" s="242"/>
      <c r="K106" s="52" t="s">
        <v>20</v>
      </c>
      <c r="L106" s="52" t="s">
        <v>395</v>
      </c>
      <c r="M106" s="52"/>
      <c r="N106" s="52"/>
    </row>
    <row r="107" spans="1:14" ht="28" thickBot="1" x14ac:dyDescent="1">
      <c r="D107" s="253"/>
      <c r="E107" s="253"/>
      <c r="F107" s="253"/>
      <c r="G107" s="253"/>
      <c r="H107" s="253"/>
      <c r="I107" s="260"/>
      <c r="J107" s="261"/>
    </row>
    <row r="108" spans="1:14" ht="92" thickBot="1" x14ac:dyDescent="0.95">
      <c r="A108" s="29">
        <v>49</v>
      </c>
      <c r="B108" s="17" t="s">
        <v>398</v>
      </c>
      <c r="C108" s="3" t="s">
        <v>399</v>
      </c>
      <c r="D108" s="221"/>
      <c r="E108" s="222"/>
      <c r="F108" s="222"/>
      <c r="G108" s="222"/>
      <c r="H108" s="224"/>
      <c r="I108" s="241"/>
      <c r="J108" s="242"/>
      <c r="K108" s="58" t="s">
        <v>400</v>
      </c>
      <c r="L108" s="52" t="s">
        <v>401</v>
      </c>
      <c r="M108" s="52"/>
      <c r="N108" s="52"/>
    </row>
    <row r="109" spans="1:14" ht="28" thickBot="1" x14ac:dyDescent="1">
      <c r="D109" s="253"/>
      <c r="E109" s="253"/>
      <c r="F109" s="253"/>
      <c r="G109" s="253"/>
      <c r="H109" s="253"/>
      <c r="I109" s="260"/>
      <c r="J109" s="261"/>
    </row>
    <row r="110" spans="1:14" ht="61.5" thickBot="1" x14ac:dyDescent="0.95">
      <c r="A110" s="29">
        <v>49</v>
      </c>
      <c r="B110" s="17" t="s">
        <v>402</v>
      </c>
      <c r="C110" s="3" t="s">
        <v>403</v>
      </c>
      <c r="D110" s="221"/>
      <c r="E110" s="222"/>
      <c r="F110" s="222"/>
      <c r="G110" s="222"/>
      <c r="H110" s="224"/>
      <c r="I110" s="241"/>
      <c r="J110" s="242"/>
      <c r="K110" s="52" t="s">
        <v>20</v>
      </c>
      <c r="L110" s="52" t="s">
        <v>400</v>
      </c>
      <c r="M110" s="52"/>
      <c r="N110" s="52"/>
    </row>
    <row r="111" spans="1:14" x14ac:dyDescent="0.95">
      <c r="D111" s="4"/>
      <c r="E111" s="4"/>
      <c r="F111" s="4"/>
      <c r="G111" s="4"/>
      <c r="H111" s="4"/>
      <c r="I111" s="260"/>
      <c r="J111" s="261"/>
    </row>
    <row r="112" spans="1:14" ht="28" thickBot="1" x14ac:dyDescent="1">
      <c r="B112" s="177" t="s">
        <v>171</v>
      </c>
      <c r="D112" s="253"/>
      <c r="E112" s="253"/>
      <c r="F112" s="259"/>
      <c r="G112" s="259"/>
      <c r="H112" s="4"/>
      <c r="I112" s="270"/>
      <c r="J112" s="270"/>
      <c r="L112" s="59"/>
    </row>
    <row r="113" spans="1:14" ht="35.5" thickBot="1" x14ac:dyDescent="0.95">
      <c r="A113" s="179"/>
      <c r="B113" s="305"/>
      <c r="C113" s="306"/>
      <c r="D113" s="215"/>
      <c r="E113" s="216"/>
      <c r="F113" s="217"/>
      <c r="G113" s="218"/>
      <c r="H113" s="219"/>
      <c r="I113" s="245"/>
      <c r="J113" s="245"/>
      <c r="K113" s="54"/>
      <c r="L113" s="54"/>
      <c r="M113" s="54"/>
      <c r="N113" s="54"/>
    </row>
  </sheetData>
  <sheetProtection formatCells="0" formatColumns="0" formatRows="0"/>
  <mergeCells count="1">
    <mergeCell ref="B113:C113"/>
  </mergeCells>
  <conditionalFormatting sqref="D3:D112">
    <cfRule type="cellIs" dxfId="9" priority="5" operator="equal">
      <formula>"x"</formula>
    </cfRule>
  </conditionalFormatting>
  <conditionalFormatting sqref="G3:G112">
    <cfRule type="cellIs" dxfId="8" priority="2" operator="equal">
      <formula>"x"</formula>
    </cfRule>
  </conditionalFormatting>
  <conditionalFormatting sqref="E3:E112">
    <cfRule type="cellIs" dxfId="7" priority="4" operator="equal">
      <formula>"x"</formula>
    </cfRule>
  </conditionalFormatting>
  <conditionalFormatting sqref="F3:F112">
    <cfRule type="cellIs" dxfId="6" priority="3" operator="equal">
      <formula>"x"</formula>
    </cfRule>
  </conditionalFormatting>
  <conditionalFormatting sqref="H3:H112">
    <cfRule type="cellIs" dxfId="5" priority="1" operator="equal">
      <formula>"x"</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F2B83B"/>
    <pageSetUpPr fitToPage="1"/>
  </sheetPr>
  <dimension ref="A1:O106"/>
  <sheetViews>
    <sheetView showGridLines="0" zoomScale="40" zoomScaleNormal="40" workbookViewId="0">
      <pane xSplit="3" ySplit="1" topLeftCell="J38" activePane="bottomRight" state="frozenSplit"/>
      <selection pane="topRight" activeCell="D1" sqref="D1"/>
      <selection pane="bottomLeft" activeCell="A2" sqref="A2"/>
      <selection pane="bottomRight" activeCell="N42" sqref="N42"/>
    </sheetView>
  </sheetViews>
  <sheetFormatPr baseColWidth="10" defaultColWidth="10.54296875" defaultRowHeight="27.5" x14ac:dyDescent="0.95"/>
  <cols>
    <col min="1" max="1" width="13" style="27" customWidth="1"/>
    <col min="2" max="2" width="12" style="4" customWidth="1"/>
    <col min="3" max="3" width="151.1796875" style="4" customWidth="1"/>
    <col min="4" max="8" width="20.54296875" style="200" customWidth="1"/>
    <col min="9" max="9" width="49.54296875" style="239" customWidth="1"/>
    <col min="10" max="10" width="50" style="240" customWidth="1"/>
    <col min="11" max="11" width="38.54296875" style="51" customWidth="1"/>
    <col min="12" max="12" width="42.453125" style="51" customWidth="1"/>
    <col min="13" max="14" width="38.54296875" style="51" customWidth="1"/>
    <col min="15" max="16384" width="10.54296875" style="4"/>
  </cols>
  <sheetData>
    <row r="1" spans="1:14" ht="110.5" thickBot="1" x14ac:dyDescent="0.95">
      <c r="A1" s="180" t="str">
        <f>'Objectifs G 1 2 3'!A1</f>
        <v>Page de référence
 du guide</v>
      </c>
      <c r="B1" s="183" t="s">
        <v>404</v>
      </c>
      <c r="C1" s="184"/>
      <c r="D1" s="215" t="str">
        <f>'Objectifs G 1 2 3'!D1</f>
        <v>Existe et est documentée</v>
      </c>
      <c r="E1" s="216" t="str">
        <f>'Objectifs G 1 2 3'!E1</f>
        <v>Est à perfectionner et/ou à documenter</v>
      </c>
      <c r="F1" s="217" t="str">
        <f>'Objectifs G 1 2 3'!F1</f>
        <v>Est naissante</v>
      </c>
      <c r="G1" s="218" t="str">
        <f>'Objectifs G 1 2 3'!G1</f>
        <v>N'existe pas</v>
      </c>
      <c r="H1" s="219" t="str">
        <f>'Objectifs G 1 2 3'!H1</f>
        <v>N/A</v>
      </c>
      <c r="I1" s="235" t="str">
        <f>'Objectifs G 1 2 3'!I1</f>
        <v>Commentaires</v>
      </c>
      <c r="J1" s="235" t="str">
        <f>'Objectifs G 1 2 3'!J1</f>
        <v>Documents consultés
(Version ou date, N° d'article, page, nom du fichier dans Dropbox, lien internet)</v>
      </c>
      <c r="K1" s="55" t="str">
        <f>'Objectifs G 1 2 3'!K1</f>
        <v>Livrables attendus</v>
      </c>
      <c r="L1" s="55" t="str">
        <f>'Objectifs G 1 2 3'!L1</f>
        <v>Documents à consulter
pour évaluation de l'indicateur</v>
      </c>
      <c r="M1" s="55" t="str">
        <f>'Objectifs G 1 2 3'!M1</f>
        <v xml:space="preserve">Fiche Méthodologique livrable </v>
      </c>
      <c r="N1" s="55" t="s">
        <v>26</v>
      </c>
    </row>
    <row r="2" spans="1:14" ht="110.5" thickBot="1" x14ac:dyDescent="0.95">
      <c r="A2" s="180" t="str">
        <f>A$1</f>
        <v>Page de référence
 du guide</v>
      </c>
      <c r="B2" s="183" t="s">
        <v>405</v>
      </c>
      <c r="C2" s="184"/>
      <c r="D2" s="215" t="str">
        <f t="shared" ref="D2:M2" si="0">D$1</f>
        <v>Existe et est documentée</v>
      </c>
      <c r="E2" s="216" t="str">
        <f t="shared" si="0"/>
        <v>Est à perfectionner et/ou à documenter</v>
      </c>
      <c r="F2" s="217" t="str">
        <f t="shared" si="0"/>
        <v>Est naissante</v>
      </c>
      <c r="G2" s="218" t="str">
        <f t="shared" si="0"/>
        <v>N'existe pas</v>
      </c>
      <c r="H2" s="219" t="str">
        <f t="shared" si="0"/>
        <v>N/A</v>
      </c>
      <c r="I2" s="246" t="str">
        <f t="shared" si="0"/>
        <v>Commentaires</v>
      </c>
      <c r="J2" s="246" t="str">
        <f t="shared" si="0"/>
        <v>Documents consultés
(Version ou date, N° d'article, page, nom du fichier dans Dropbox, lien internet)</v>
      </c>
      <c r="K2" s="55" t="str">
        <f t="shared" si="0"/>
        <v>Livrables attendus</v>
      </c>
      <c r="L2" s="55" t="str">
        <f t="shared" si="0"/>
        <v>Documents à consulter
pour évaluation de l'indicateur</v>
      </c>
      <c r="M2" s="55" t="str">
        <f t="shared" si="0"/>
        <v xml:space="preserve">Fiche Méthodologique livrable </v>
      </c>
      <c r="N2" s="55"/>
    </row>
    <row r="3" spans="1:14" ht="35" x14ac:dyDescent="0.95">
      <c r="B3" s="12"/>
      <c r="D3" s="253"/>
      <c r="E3" s="253"/>
      <c r="F3" s="253"/>
      <c r="G3" s="253"/>
      <c r="H3" s="253"/>
      <c r="I3" s="260"/>
      <c r="J3" s="261"/>
    </row>
    <row r="4" spans="1:14" ht="35" x14ac:dyDescent="0.95">
      <c r="B4" s="12"/>
      <c r="D4" s="253"/>
      <c r="E4" s="253"/>
      <c r="F4" s="253"/>
      <c r="G4" s="253"/>
      <c r="H4" s="253"/>
      <c r="I4" s="260"/>
      <c r="J4" s="261"/>
    </row>
    <row r="5" spans="1:14" ht="35" x14ac:dyDescent="0.9">
      <c r="A5" s="29">
        <v>54</v>
      </c>
      <c r="B5" s="14" t="s">
        <v>406</v>
      </c>
      <c r="C5" s="5"/>
      <c r="D5" s="253"/>
      <c r="E5" s="253"/>
      <c r="F5" s="253"/>
      <c r="G5" s="253"/>
      <c r="H5" s="253"/>
      <c r="I5" s="260"/>
      <c r="J5" s="261"/>
    </row>
    <row r="6" spans="1:14" ht="35" x14ac:dyDescent="0.9">
      <c r="A6" s="29">
        <v>55</v>
      </c>
      <c r="B6" s="14" t="s">
        <v>407</v>
      </c>
      <c r="C6" s="5"/>
      <c r="D6" s="253"/>
      <c r="E6" s="253"/>
      <c r="F6" s="253"/>
      <c r="G6" s="253"/>
      <c r="H6" s="253"/>
      <c r="I6" s="260"/>
      <c r="J6" s="261"/>
    </row>
    <row r="7" spans="1:14" ht="35" x14ac:dyDescent="0.9">
      <c r="A7" s="29">
        <v>56</v>
      </c>
      <c r="B7" s="14" t="s">
        <v>408</v>
      </c>
      <c r="C7" s="5"/>
      <c r="D7" s="253"/>
      <c r="E7" s="253"/>
      <c r="F7" s="253"/>
      <c r="G7" s="253"/>
      <c r="H7" s="253"/>
      <c r="I7" s="260"/>
      <c r="J7" s="261"/>
    </row>
    <row r="8" spans="1:14" ht="35" x14ac:dyDescent="0.9">
      <c r="A8" s="29">
        <v>57</v>
      </c>
      <c r="B8" s="14" t="s">
        <v>409</v>
      </c>
      <c r="C8" s="5"/>
      <c r="D8" s="253"/>
      <c r="E8" s="253"/>
      <c r="F8" s="253"/>
      <c r="G8" s="253"/>
      <c r="H8" s="253"/>
      <c r="I8" s="260"/>
      <c r="J8" s="261"/>
    </row>
    <row r="9" spans="1:14" ht="35" x14ac:dyDescent="0.9">
      <c r="A9" s="29"/>
      <c r="B9" s="14"/>
      <c r="C9" s="5"/>
      <c r="D9" s="253"/>
      <c r="E9" s="253"/>
      <c r="F9" s="253"/>
      <c r="G9" s="253"/>
      <c r="H9" s="253"/>
      <c r="I9" s="260"/>
      <c r="J9" s="261"/>
    </row>
    <row r="10" spans="1:14" ht="35" x14ac:dyDescent="0.9">
      <c r="A10" s="29"/>
      <c r="B10" s="14"/>
      <c r="C10" s="5"/>
      <c r="D10" s="253"/>
      <c r="E10" s="253"/>
      <c r="F10" s="253"/>
      <c r="G10" s="253"/>
      <c r="H10" s="253"/>
      <c r="I10" s="260"/>
      <c r="J10" s="261"/>
    </row>
    <row r="11" spans="1:14" ht="35" x14ac:dyDescent="0.95">
      <c r="A11" s="28"/>
      <c r="C11" s="12"/>
      <c r="D11" s="253"/>
      <c r="E11" s="253"/>
      <c r="F11" s="253"/>
      <c r="G11" s="253"/>
      <c r="H11" s="253"/>
      <c r="I11" s="260"/>
      <c r="J11" s="261"/>
    </row>
    <row r="12" spans="1:14" ht="36.65" customHeight="1" x14ac:dyDescent="0.95">
      <c r="A12" s="28"/>
      <c r="B12" s="14" t="s">
        <v>410</v>
      </c>
      <c r="C12" s="15" t="s">
        <v>411</v>
      </c>
      <c r="D12" s="253"/>
      <c r="E12" s="253"/>
      <c r="F12" s="253"/>
      <c r="G12" s="253"/>
      <c r="H12" s="253"/>
      <c r="I12" s="260"/>
      <c r="J12" s="261"/>
    </row>
    <row r="13" spans="1:14" ht="70" x14ac:dyDescent="0.95">
      <c r="A13" s="28"/>
      <c r="C13" s="16" t="s">
        <v>412</v>
      </c>
      <c r="D13" s="253"/>
      <c r="E13" s="253"/>
      <c r="F13" s="253"/>
      <c r="G13" s="253"/>
      <c r="H13" s="253"/>
      <c r="I13" s="260"/>
      <c r="J13" s="261"/>
    </row>
    <row r="14" spans="1:14" ht="35.5" thickBot="1" x14ac:dyDescent="1">
      <c r="A14" s="28"/>
      <c r="C14" s="16"/>
      <c r="D14" s="253"/>
      <c r="E14" s="253"/>
      <c r="F14" s="253"/>
      <c r="G14" s="253"/>
      <c r="H14" s="253"/>
      <c r="I14" s="260"/>
      <c r="J14" s="261"/>
    </row>
    <row r="15" spans="1:14" ht="275.5" thickBot="1" x14ac:dyDescent="0.95">
      <c r="A15" s="29">
        <v>54</v>
      </c>
      <c r="B15" s="17" t="s">
        <v>413</v>
      </c>
      <c r="C15" s="3" t="s">
        <v>414</v>
      </c>
      <c r="D15" s="221"/>
      <c r="E15" s="222"/>
      <c r="F15" s="222"/>
      <c r="G15" s="222"/>
      <c r="H15" s="224"/>
      <c r="I15" s="241"/>
      <c r="J15" s="242"/>
      <c r="K15" s="52" t="s">
        <v>20</v>
      </c>
      <c r="L15" s="52" t="s">
        <v>415</v>
      </c>
      <c r="M15" s="52" t="s">
        <v>169</v>
      </c>
      <c r="N15" s="52" t="s">
        <v>416</v>
      </c>
    </row>
    <row r="16" spans="1:14" ht="28" thickBot="1" x14ac:dyDescent="1">
      <c r="A16" s="28"/>
      <c r="B16" s="6"/>
      <c r="D16" s="253"/>
      <c r="E16" s="253"/>
      <c r="F16" s="253"/>
      <c r="G16" s="253"/>
      <c r="H16" s="253"/>
      <c r="I16" s="260"/>
      <c r="J16" s="261"/>
    </row>
    <row r="17" spans="1:15" ht="165.5" thickBot="1" x14ac:dyDescent="0.95">
      <c r="A17" s="29">
        <v>54</v>
      </c>
      <c r="B17" s="17" t="s">
        <v>417</v>
      </c>
      <c r="C17" s="3" t="s">
        <v>418</v>
      </c>
      <c r="D17" s="221"/>
      <c r="E17" s="222"/>
      <c r="F17" s="222"/>
      <c r="G17" s="222"/>
      <c r="H17" s="224"/>
      <c r="I17" s="241"/>
      <c r="J17" s="242"/>
      <c r="K17" s="52" t="s">
        <v>20</v>
      </c>
      <c r="L17" s="52" t="s">
        <v>415</v>
      </c>
      <c r="M17" s="52" t="s">
        <v>169</v>
      </c>
      <c r="N17" s="52" t="s">
        <v>419</v>
      </c>
    </row>
    <row r="18" spans="1:15" ht="31" thickBot="1" x14ac:dyDescent="1">
      <c r="A18" s="28"/>
      <c r="B18" s="18"/>
      <c r="C18" s="7"/>
      <c r="D18" s="253"/>
      <c r="E18" s="253"/>
      <c r="F18" s="253"/>
      <c r="G18" s="253"/>
      <c r="H18" s="253"/>
      <c r="I18" s="260"/>
      <c r="J18" s="261"/>
    </row>
    <row r="19" spans="1:15" ht="193" thickBot="1" x14ac:dyDescent="0.95">
      <c r="A19" s="29">
        <v>54</v>
      </c>
      <c r="B19" s="17" t="s">
        <v>420</v>
      </c>
      <c r="C19" s="3" t="s">
        <v>421</v>
      </c>
      <c r="D19" s="221"/>
      <c r="E19" s="222"/>
      <c r="F19" s="222"/>
      <c r="G19" s="222"/>
      <c r="H19" s="224"/>
      <c r="I19" s="241"/>
      <c r="J19" s="242"/>
      <c r="K19" s="52" t="s">
        <v>20</v>
      </c>
      <c r="L19" s="52" t="s">
        <v>422</v>
      </c>
      <c r="M19" s="52" t="s">
        <v>423</v>
      </c>
      <c r="N19" s="52" t="s">
        <v>424</v>
      </c>
    </row>
    <row r="20" spans="1:15" ht="35" x14ac:dyDescent="0.9">
      <c r="A20" s="29"/>
      <c r="B20" s="19"/>
      <c r="C20" s="3"/>
      <c r="D20" s="264"/>
      <c r="E20" s="264"/>
      <c r="F20" s="264"/>
      <c r="G20" s="264"/>
      <c r="H20" s="264"/>
      <c r="I20" s="271"/>
      <c r="J20" s="261"/>
      <c r="K20" s="265"/>
      <c r="L20" s="265"/>
      <c r="M20" s="265"/>
      <c r="N20" s="265"/>
      <c r="O20" s="13"/>
    </row>
    <row r="21" spans="1:15" ht="35" x14ac:dyDescent="0.95">
      <c r="B21" s="19"/>
      <c r="C21" s="3"/>
      <c r="D21" s="253"/>
      <c r="E21" s="253"/>
      <c r="F21" s="253"/>
      <c r="G21" s="253"/>
      <c r="H21" s="253"/>
      <c r="I21" s="260"/>
      <c r="J21" s="261"/>
    </row>
    <row r="22" spans="1:15" ht="38" x14ac:dyDescent="0.95">
      <c r="A22" s="28"/>
      <c r="B22" s="14" t="s">
        <v>425</v>
      </c>
      <c r="C22" s="20" t="s">
        <v>426</v>
      </c>
      <c r="D22" s="253"/>
      <c r="E22" s="253"/>
      <c r="F22" s="253"/>
      <c r="G22" s="253"/>
      <c r="H22" s="253"/>
      <c r="I22" s="260"/>
      <c r="J22" s="261"/>
    </row>
    <row r="23" spans="1:15" ht="70" x14ac:dyDescent="0.95">
      <c r="A23" s="28"/>
      <c r="C23" s="21" t="s">
        <v>427</v>
      </c>
      <c r="D23" s="253"/>
      <c r="E23" s="253"/>
      <c r="F23" s="253"/>
      <c r="G23" s="253"/>
      <c r="H23" s="253"/>
      <c r="I23" s="260"/>
      <c r="J23" s="261"/>
    </row>
    <row r="24" spans="1:15" ht="35.5" thickBot="1" x14ac:dyDescent="1">
      <c r="A24" s="28"/>
      <c r="C24" s="21"/>
      <c r="D24" s="253"/>
      <c r="E24" s="253"/>
      <c r="F24" s="253"/>
      <c r="G24" s="253"/>
      <c r="H24" s="253"/>
      <c r="I24" s="260"/>
      <c r="J24" s="261"/>
    </row>
    <row r="25" spans="1:15" ht="61.5" thickBot="1" x14ac:dyDescent="0.95">
      <c r="A25" s="29">
        <v>55</v>
      </c>
      <c r="B25" s="17" t="s">
        <v>428</v>
      </c>
      <c r="C25" s="3" t="s">
        <v>429</v>
      </c>
      <c r="D25" s="221"/>
      <c r="E25" s="222"/>
      <c r="F25" s="222"/>
      <c r="G25" s="222"/>
      <c r="H25" s="224"/>
      <c r="I25" s="241"/>
      <c r="J25" s="242"/>
      <c r="K25" s="52" t="s">
        <v>20</v>
      </c>
      <c r="L25" s="52"/>
      <c r="M25" s="52"/>
      <c r="N25" s="52"/>
    </row>
    <row r="26" spans="1:15" ht="35" x14ac:dyDescent="0.9">
      <c r="A26" s="29"/>
      <c r="B26" s="19"/>
      <c r="C26" s="3"/>
      <c r="D26" s="264"/>
      <c r="E26" s="264"/>
      <c r="F26" s="264"/>
      <c r="G26" s="264"/>
      <c r="H26" s="264"/>
      <c r="I26" s="260"/>
      <c r="J26" s="261"/>
    </row>
    <row r="27" spans="1:15" ht="35" x14ac:dyDescent="0.9">
      <c r="A27" s="29"/>
      <c r="B27" s="19"/>
      <c r="C27" s="3"/>
      <c r="D27" s="264"/>
      <c r="E27" s="264"/>
      <c r="F27" s="264"/>
      <c r="G27" s="264"/>
      <c r="H27" s="264"/>
      <c r="I27" s="260"/>
      <c r="J27" s="261"/>
    </row>
    <row r="28" spans="1:15" ht="38" x14ac:dyDescent="0.95">
      <c r="B28" s="14" t="s">
        <v>430</v>
      </c>
      <c r="C28" s="15" t="s">
        <v>431</v>
      </c>
      <c r="D28" s="253"/>
      <c r="E28" s="253"/>
      <c r="F28" s="253"/>
      <c r="G28" s="253"/>
      <c r="H28" s="253"/>
      <c r="I28" s="260"/>
      <c r="J28" s="261"/>
    </row>
    <row r="29" spans="1:15" ht="35" x14ac:dyDescent="0.95">
      <c r="B29" s="14"/>
      <c r="C29" s="21" t="s">
        <v>432</v>
      </c>
      <c r="D29" s="253"/>
      <c r="E29" s="253"/>
      <c r="F29" s="253"/>
      <c r="G29" s="253"/>
      <c r="H29" s="253"/>
      <c r="I29" s="260"/>
      <c r="J29" s="261"/>
    </row>
    <row r="30" spans="1:15" ht="35.5" thickBot="1" x14ac:dyDescent="1">
      <c r="B30" s="14"/>
      <c r="C30" s="21"/>
      <c r="D30" s="253"/>
      <c r="E30" s="253"/>
      <c r="F30" s="253"/>
      <c r="G30" s="253"/>
      <c r="H30" s="253"/>
      <c r="I30" s="260"/>
      <c r="J30" s="261"/>
    </row>
    <row r="31" spans="1:15" ht="83" thickBot="1" x14ac:dyDescent="0.95">
      <c r="A31" s="29">
        <v>56</v>
      </c>
      <c r="B31" s="17" t="s">
        <v>433</v>
      </c>
      <c r="C31" s="3" t="s">
        <v>434</v>
      </c>
      <c r="D31" s="221"/>
      <c r="E31" s="222"/>
      <c r="F31" s="222"/>
      <c r="G31" s="222"/>
      <c r="H31" s="224"/>
      <c r="I31" s="241"/>
      <c r="J31" s="242"/>
      <c r="K31" s="52" t="s">
        <v>20</v>
      </c>
      <c r="L31" s="52" t="s">
        <v>435</v>
      </c>
      <c r="M31" s="52" t="s">
        <v>169</v>
      </c>
      <c r="N31" s="52" t="s">
        <v>436</v>
      </c>
    </row>
    <row r="32" spans="1:15" ht="28" thickBot="1" x14ac:dyDescent="1">
      <c r="C32" s="22"/>
      <c r="D32" s="253"/>
      <c r="E32" s="253"/>
      <c r="F32" s="253"/>
      <c r="G32" s="253"/>
      <c r="H32" s="253"/>
      <c r="I32" s="260"/>
      <c r="J32" s="261"/>
    </row>
    <row r="33" spans="1:14" ht="83" thickBot="1" x14ac:dyDescent="0.95">
      <c r="A33" s="29">
        <v>56</v>
      </c>
      <c r="B33" s="17" t="s">
        <v>437</v>
      </c>
      <c r="C33" s="3" t="s">
        <v>438</v>
      </c>
      <c r="D33" s="221"/>
      <c r="E33" s="222"/>
      <c r="F33" s="222"/>
      <c r="G33" s="222"/>
      <c r="H33" s="224"/>
      <c r="I33" s="241"/>
      <c r="J33" s="242"/>
      <c r="K33" s="58" t="s">
        <v>20</v>
      </c>
      <c r="L33" s="52" t="s">
        <v>435</v>
      </c>
      <c r="M33" s="52" t="s">
        <v>169</v>
      </c>
      <c r="N33" s="52" t="s">
        <v>436</v>
      </c>
    </row>
    <row r="34" spans="1:14" ht="28" thickBot="1" x14ac:dyDescent="1">
      <c r="C34" s="22"/>
      <c r="D34" s="253"/>
      <c r="E34" s="253"/>
      <c r="F34" s="253"/>
      <c r="G34" s="253"/>
      <c r="H34" s="253"/>
      <c r="I34" s="260"/>
      <c r="J34" s="261"/>
    </row>
    <row r="35" spans="1:14" ht="83" thickBot="1" x14ac:dyDescent="0.95">
      <c r="A35" s="29">
        <v>56</v>
      </c>
      <c r="B35" s="17" t="s">
        <v>439</v>
      </c>
      <c r="C35" s="60" t="s">
        <v>440</v>
      </c>
      <c r="D35" s="221"/>
      <c r="E35" s="222"/>
      <c r="F35" s="222"/>
      <c r="G35" s="222"/>
      <c r="H35" s="224"/>
      <c r="I35" s="241"/>
      <c r="J35" s="242"/>
      <c r="K35" s="52" t="s">
        <v>20</v>
      </c>
      <c r="L35" s="52" t="s">
        <v>435</v>
      </c>
      <c r="M35" s="52" t="s">
        <v>169</v>
      </c>
      <c r="N35" s="52" t="s">
        <v>436</v>
      </c>
    </row>
    <row r="36" spans="1:14" ht="35" x14ac:dyDescent="0.9">
      <c r="A36" s="29"/>
      <c r="B36" s="19"/>
      <c r="C36" s="3"/>
      <c r="D36" s="253"/>
      <c r="E36" s="253"/>
      <c r="F36" s="253"/>
      <c r="G36" s="253"/>
      <c r="H36" s="253"/>
      <c r="I36" s="260"/>
      <c r="J36" s="261"/>
    </row>
    <row r="37" spans="1:14" ht="38" x14ac:dyDescent="0.95">
      <c r="B37" s="14" t="s">
        <v>441</v>
      </c>
      <c r="C37" s="15" t="s">
        <v>442</v>
      </c>
      <c r="D37" s="253"/>
      <c r="E37" s="253"/>
      <c r="F37" s="253"/>
      <c r="G37" s="253"/>
      <c r="H37" s="253"/>
      <c r="I37" s="260"/>
      <c r="J37" s="261"/>
    </row>
    <row r="38" spans="1:14" ht="70" x14ac:dyDescent="0.95">
      <c r="C38" s="21" t="s">
        <v>443</v>
      </c>
      <c r="D38" s="253"/>
      <c r="E38" s="253"/>
      <c r="F38" s="253"/>
      <c r="G38" s="253"/>
      <c r="H38" s="253"/>
      <c r="I38" s="260"/>
      <c r="J38" s="261"/>
    </row>
    <row r="39" spans="1:14" ht="35.5" thickBot="1" x14ac:dyDescent="1">
      <c r="C39" s="21"/>
      <c r="D39" s="253"/>
      <c r="E39" s="253"/>
      <c r="F39" s="253"/>
      <c r="G39" s="253"/>
      <c r="H39" s="253"/>
      <c r="I39" s="260"/>
      <c r="J39" s="261"/>
    </row>
    <row r="40" spans="1:14" ht="92" thickBot="1" x14ac:dyDescent="0.95">
      <c r="A40" s="29">
        <v>57</v>
      </c>
      <c r="B40" s="17" t="s">
        <v>444</v>
      </c>
      <c r="C40" s="3" t="s">
        <v>445</v>
      </c>
      <c r="D40" s="221"/>
      <c r="E40" s="222"/>
      <c r="F40" s="222"/>
      <c r="G40" s="222"/>
      <c r="H40" s="224"/>
      <c r="I40" s="241"/>
      <c r="J40" s="242"/>
      <c r="K40" s="52" t="s">
        <v>20</v>
      </c>
      <c r="L40" s="52" t="s">
        <v>435</v>
      </c>
      <c r="M40" s="52" t="s">
        <v>169</v>
      </c>
      <c r="N40" s="52"/>
    </row>
    <row r="41" spans="1:14" ht="28" thickBot="1" x14ac:dyDescent="1">
      <c r="C41" s="8"/>
      <c r="D41" s="253"/>
      <c r="E41" s="253"/>
      <c r="F41" s="253"/>
      <c r="G41" s="253"/>
      <c r="H41" s="253"/>
      <c r="I41" s="260"/>
      <c r="J41" s="261"/>
    </row>
    <row r="42" spans="1:14" ht="92" thickBot="1" x14ac:dyDescent="0.95">
      <c r="A42" s="29">
        <v>57</v>
      </c>
      <c r="B42" s="17" t="s">
        <v>446</v>
      </c>
      <c r="C42" s="3" t="s">
        <v>447</v>
      </c>
      <c r="D42" s="221"/>
      <c r="E42" s="222"/>
      <c r="F42" s="222"/>
      <c r="G42" s="222"/>
      <c r="H42" s="224"/>
      <c r="I42" s="241"/>
      <c r="J42" s="242"/>
      <c r="K42" s="52" t="s">
        <v>20</v>
      </c>
      <c r="L42" s="52" t="s">
        <v>448</v>
      </c>
      <c r="M42" s="52" t="s">
        <v>169</v>
      </c>
      <c r="N42" s="313" t="s">
        <v>239</v>
      </c>
    </row>
    <row r="43" spans="1:14" ht="35" x14ac:dyDescent="0.95">
      <c r="C43" s="23"/>
      <c r="D43" s="253"/>
      <c r="E43" s="253"/>
      <c r="F43" s="253"/>
      <c r="G43" s="253"/>
      <c r="H43" s="253"/>
      <c r="I43" s="260"/>
      <c r="J43" s="261"/>
    </row>
    <row r="44" spans="1:14" ht="31" thickBot="1" x14ac:dyDescent="1">
      <c r="C44" s="9"/>
      <c r="D44" s="253"/>
      <c r="E44" s="253"/>
      <c r="F44" s="253"/>
      <c r="G44" s="253"/>
      <c r="H44" s="253"/>
      <c r="I44" s="260"/>
      <c r="J44" s="261"/>
    </row>
    <row r="45" spans="1:14" ht="110.5" thickBot="1" x14ac:dyDescent="0.95">
      <c r="A45" s="180" t="str">
        <f>A$1</f>
        <v>Page de référence
 du guide</v>
      </c>
      <c r="B45" s="183" t="s">
        <v>449</v>
      </c>
      <c r="C45" s="184"/>
      <c r="D45" s="215" t="str">
        <f t="shared" ref="D45:M45" si="1">D$1</f>
        <v>Existe et est documentée</v>
      </c>
      <c r="E45" s="216" t="str">
        <f t="shared" si="1"/>
        <v>Est à perfectionner et/ou à documenter</v>
      </c>
      <c r="F45" s="217" t="str">
        <f t="shared" si="1"/>
        <v>Est naissante</v>
      </c>
      <c r="G45" s="218" t="str">
        <f t="shared" si="1"/>
        <v>N'existe pas</v>
      </c>
      <c r="H45" s="219" t="str">
        <f t="shared" si="1"/>
        <v>N/A</v>
      </c>
      <c r="I45" s="246" t="str">
        <f t="shared" si="1"/>
        <v>Commentaires</v>
      </c>
      <c r="J45" s="246" t="str">
        <f t="shared" si="1"/>
        <v>Documents consultés
(Version ou date, N° d'article, page, nom du fichier dans Dropbox, lien internet)</v>
      </c>
      <c r="K45" s="55" t="str">
        <f t="shared" si="1"/>
        <v>Livrables attendus</v>
      </c>
      <c r="L45" s="55" t="str">
        <f t="shared" si="1"/>
        <v>Documents à consulter
pour évaluation de l'indicateur</v>
      </c>
      <c r="M45" s="55" t="str">
        <f t="shared" si="1"/>
        <v xml:space="preserve">Fiche Méthodologique livrable </v>
      </c>
      <c r="N45" s="55"/>
    </row>
    <row r="46" spans="1:14" ht="35" x14ac:dyDescent="0.95">
      <c r="B46" s="12"/>
      <c r="D46" s="253"/>
      <c r="E46" s="253"/>
      <c r="F46" s="253"/>
      <c r="G46" s="253"/>
      <c r="H46" s="253"/>
      <c r="I46" s="260"/>
      <c r="J46" s="261"/>
    </row>
    <row r="47" spans="1:14" ht="35" x14ac:dyDescent="0.95">
      <c r="B47" s="12"/>
      <c r="D47" s="253"/>
      <c r="E47" s="253"/>
      <c r="F47" s="253"/>
      <c r="G47" s="253"/>
      <c r="H47" s="253"/>
      <c r="I47" s="260"/>
      <c r="J47" s="261"/>
    </row>
    <row r="48" spans="1:14" ht="35" x14ac:dyDescent="0.9">
      <c r="A48" s="29">
        <v>59</v>
      </c>
      <c r="B48" s="14" t="s">
        <v>450</v>
      </c>
      <c r="C48" s="5"/>
      <c r="D48" s="253"/>
      <c r="E48" s="253"/>
      <c r="F48" s="253"/>
      <c r="G48" s="253"/>
      <c r="H48" s="253"/>
      <c r="I48" s="260"/>
      <c r="J48" s="261"/>
    </row>
    <row r="49" spans="1:14" ht="35" x14ac:dyDescent="0.9">
      <c r="A49" s="29">
        <v>60</v>
      </c>
      <c r="B49" s="14" t="s">
        <v>451</v>
      </c>
      <c r="C49" s="5"/>
      <c r="D49" s="253"/>
      <c r="E49" s="253"/>
      <c r="F49" s="253"/>
      <c r="G49" s="253"/>
      <c r="H49" s="253"/>
      <c r="I49" s="260"/>
      <c r="J49" s="261"/>
    </row>
    <row r="50" spans="1:14" ht="35" x14ac:dyDescent="0.9">
      <c r="A50" s="29"/>
      <c r="B50" s="14"/>
      <c r="C50" s="5"/>
      <c r="D50" s="253"/>
      <c r="E50" s="253"/>
      <c r="F50" s="253"/>
      <c r="G50" s="253"/>
      <c r="H50" s="253"/>
      <c r="I50" s="260"/>
      <c r="J50" s="261"/>
    </row>
    <row r="51" spans="1:14" ht="35" x14ac:dyDescent="0.9">
      <c r="A51" s="29"/>
      <c r="B51" s="14"/>
      <c r="C51" s="5"/>
      <c r="D51" s="253"/>
      <c r="E51" s="253"/>
      <c r="F51" s="253"/>
      <c r="G51" s="253"/>
      <c r="H51" s="253"/>
      <c r="I51" s="260"/>
      <c r="J51" s="261"/>
    </row>
    <row r="52" spans="1:14" ht="35" x14ac:dyDescent="0.9">
      <c r="A52" s="29"/>
      <c r="B52" s="14"/>
      <c r="C52" s="5"/>
      <c r="D52" s="253"/>
      <c r="E52" s="253"/>
      <c r="F52" s="253"/>
      <c r="G52" s="253"/>
      <c r="H52" s="253"/>
      <c r="I52" s="260"/>
      <c r="J52" s="261"/>
    </row>
    <row r="53" spans="1:14" ht="38" x14ac:dyDescent="0.95">
      <c r="A53" s="28"/>
      <c r="B53" s="14" t="s">
        <v>452</v>
      </c>
      <c r="C53" s="15" t="s">
        <v>453</v>
      </c>
      <c r="D53" s="253"/>
      <c r="E53" s="253"/>
      <c r="F53" s="253"/>
      <c r="G53" s="253"/>
      <c r="H53" s="253"/>
      <c r="I53" s="260"/>
      <c r="J53" s="261"/>
    </row>
    <row r="54" spans="1:14" ht="210" x14ac:dyDescent="0.95">
      <c r="A54" s="28"/>
      <c r="C54" s="24" t="s">
        <v>454</v>
      </c>
      <c r="D54" s="253"/>
      <c r="E54" s="253"/>
      <c r="F54" s="253"/>
      <c r="G54" s="253"/>
      <c r="H54" s="253"/>
      <c r="I54" s="260"/>
      <c r="J54" s="261"/>
    </row>
    <row r="55" spans="1:14" ht="35.5" thickBot="1" x14ac:dyDescent="1">
      <c r="A55" s="28"/>
      <c r="C55" s="24"/>
      <c r="D55" s="253"/>
      <c r="E55" s="253"/>
      <c r="F55" s="253"/>
      <c r="G55" s="253"/>
      <c r="H55" s="253"/>
      <c r="I55" s="260"/>
      <c r="J55" s="261"/>
    </row>
    <row r="56" spans="1:14" ht="61.5" thickBot="1" x14ac:dyDescent="1.3">
      <c r="A56" s="29">
        <v>59</v>
      </c>
      <c r="B56" s="17" t="s">
        <v>455</v>
      </c>
      <c r="C56" s="25" t="s">
        <v>456</v>
      </c>
      <c r="D56" s="221"/>
      <c r="E56" s="222"/>
      <c r="F56" s="222"/>
      <c r="G56" s="222"/>
      <c r="H56" s="224"/>
      <c r="I56" s="241"/>
      <c r="J56" s="242"/>
      <c r="K56" s="52" t="s">
        <v>20</v>
      </c>
      <c r="L56" s="52" t="s">
        <v>457</v>
      </c>
      <c r="M56" s="52"/>
      <c r="N56" s="52"/>
    </row>
    <row r="57" spans="1:14" ht="28" thickBot="1" x14ac:dyDescent="1">
      <c r="A57" s="28"/>
      <c r="B57" s="6"/>
      <c r="D57" s="253"/>
      <c r="E57" s="253"/>
      <c r="F57" s="253"/>
      <c r="G57" s="253"/>
      <c r="H57" s="253"/>
      <c r="I57" s="260"/>
      <c r="J57" s="261"/>
    </row>
    <row r="58" spans="1:14" ht="92" thickBot="1" x14ac:dyDescent="0.95">
      <c r="A58" s="29">
        <v>59</v>
      </c>
      <c r="B58" s="17" t="s">
        <v>458</v>
      </c>
      <c r="C58" s="3" t="s">
        <v>459</v>
      </c>
      <c r="D58" s="221"/>
      <c r="E58" s="222"/>
      <c r="F58" s="222"/>
      <c r="G58" s="222"/>
      <c r="H58" s="224"/>
      <c r="I58" s="241"/>
      <c r="J58" s="242"/>
      <c r="K58" s="52" t="s">
        <v>20</v>
      </c>
      <c r="L58" s="52" t="s">
        <v>460</v>
      </c>
      <c r="M58" s="52"/>
      <c r="N58" s="52"/>
    </row>
    <row r="59" spans="1:14" ht="30.5" x14ac:dyDescent="0.95">
      <c r="A59" s="28"/>
      <c r="B59" s="18"/>
      <c r="C59" s="7"/>
      <c r="D59" s="253"/>
      <c r="E59" s="253"/>
      <c r="F59" s="253"/>
      <c r="G59" s="253"/>
      <c r="H59" s="253"/>
      <c r="I59" s="260"/>
      <c r="J59" s="261"/>
    </row>
    <row r="60" spans="1:14" x14ac:dyDescent="0.95">
      <c r="C60" s="7"/>
      <c r="D60" s="253"/>
      <c r="E60" s="253"/>
      <c r="F60" s="253"/>
      <c r="G60" s="253"/>
      <c r="H60" s="253"/>
      <c r="I60" s="260"/>
      <c r="J60" s="261"/>
    </row>
    <row r="61" spans="1:14" x14ac:dyDescent="0.95">
      <c r="C61" s="7"/>
      <c r="D61" s="253"/>
      <c r="E61" s="253"/>
      <c r="F61" s="253"/>
      <c r="G61" s="253"/>
      <c r="H61" s="253"/>
      <c r="I61" s="260"/>
      <c r="J61" s="261"/>
    </row>
    <row r="62" spans="1:14" ht="38" x14ac:dyDescent="0.95">
      <c r="A62" s="28"/>
      <c r="B62" s="14" t="s">
        <v>461</v>
      </c>
      <c r="C62" s="15" t="s">
        <v>462</v>
      </c>
      <c r="D62" s="253"/>
      <c r="E62" s="253"/>
      <c r="F62" s="253"/>
      <c r="G62" s="253"/>
      <c r="H62" s="253"/>
      <c r="I62" s="260"/>
      <c r="J62" s="261"/>
    </row>
    <row r="63" spans="1:14" s="10" customFormat="1" ht="35" x14ac:dyDescent="0.95">
      <c r="A63" s="178"/>
      <c r="C63" s="21" t="s">
        <v>463</v>
      </c>
      <c r="D63" s="253"/>
      <c r="E63" s="253"/>
      <c r="F63" s="253"/>
      <c r="G63" s="253"/>
      <c r="H63" s="253"/>
      <c r="I63" s="271"/>
      <c r="J63" s="271"/>
      <c r="K63" s="265"/>
      <c r="L63" s="265"/>
      <c r="M63" s="265"/>
      <c r="N63" s="265"/>
    </row>
    <row r="64" spans="1:14" ht="28" thickBot="1" x14ac:dyDescent="1">
      <c r="A64" s="28"/>
      <c r="B64" s="6"/>
      <c r="D64" s="253"/>
      <c r="E64" s="253"/>
      <c r="F64" s="253"/>
      <c r="G64" s="253"/>
      <c r="H64" s="253"/>
      <c r="I64" s="260"/>
      <c r="J64" s="261"/>
    </row>
    <row r="65" spans="1:14" ht="303" thickBot="1" x14ac:dyDescent="0.95">
      <c r="A65" s="29">
        <v>60</v>
      </c>
      <c r="B65" s="17" t="s">
        <v>464</v>
      </c>
      <c r="C65" s="3" t="s">
        <v>465</v>
      </c>
      <c r="D65" s="221"/>
      <c r="E65" s="222"/>
      <c r="F65" s="222"/>
      <c r="G65" s="222"/>
      <c r="H65" s="224"/>
      <c r="I65" s="241"/>
      <c r="J65" s="242"/>
      <c r="K65" s="52" t="s">
        <v>466</v>
      </c>
      <c r="L65" s="52" t="s">
        <v>466</v>
      </c>
      <c r="M65" s="52" t="s">
        <v>467</v>
      </c>
      <c r="N65" s="52"/>
    </row>
    <row r="66" spans="1:14" ht="28" thickBot="1" x14ac:dyDescent="1">
      <c r="C66" s="7"/>
      <c r="D66" s="253"/>
      <c r="E66" s="253"/>
      <c r="F66" s="253"/>
      <c r="G66" s="253"/>
      <c r="H66" s="253"/>
      <c r="I66" s="260"/>
      <c r="J66" s="261"/>
    </row>
    <row r="67" spans="1:14" ht="83" thickBot="1" x14ac:dyDescent="0.95">
      <c r="A67" s="29">
        <v>60</v>
      </c>
      <c r="B67" s="17" t="s">
        <v>468</v>
      </c>
      <c r="C67" s="3" t="s">
        <v>469</v>
      </c>
      <c r="D67" s="221"/>
      <c r="E67" s="222"/>
      <c r="F67" s="222"/>
      <c r="G67" s="222"/>
      <c r="H67" s="224"/>
      <c r="I67" s="241"/>
      <c r="J67" s="242"/>
      <c r="K67" s="52" t="s">
        <v>470</v>
      </c>
      <c r="L67" s="52" t="s">
        <v>470</v>
      </c>
      <c r="M67" s="52" t="s">
        <v>471</v>
      </c>
      <c r="N67" s="52"/>
    </row>
    <row r="68" spans="1:14" ht="35.5" thickBot="1" x14ac:dyDescent="0.95">
      <c r="A68" s="29"/>
      <c r="B68" s="19"/>
      <c r="C68" s="3"/>
      <c r="D68" s="264"/>
      <c r="E68" s="264"/>
      <c r="F68" s="264"/>
      <c r="G68" s="264"/>
      <c r="H68" s="264"/>
      <c r="I68" s="260"/>
      <c r="J68" s="261"/>
    </row>
    <row r="69" spans="1:14" ht="83" thickBot="1" x14ac:dyDescent="0.95">
      <c r="A69" s="29">
        <v>60</v>
      </c>
      <c r="B69" s="17" t="s">
        <v>472</v>
      </c>
      <c r="C69" s="3" t="s">
        <v>473</v>
      </c>
      <c r="D69" s="221"/>
      <c r="E69" s="222"/>
      <c r="F69" s="222"/>
      <c r="G69" s="222"/>
      <c r="H69" s="224"/>
      <c r="I69" s="241"/>
      <c r="J69" s="242"/>
      <c r="K69" s="52" t="s">
        <v>474</v>
      </c>
      <c r="L69" s="52" t="s">
        <v>474</v>
      </c>
      <c r="M69" s="52" t="s">
        <v>471</v>
      </c>
      <c r="N69" s="52"/>
    </row>
    <row r="70" spans="1:14" x14ac:dyDescent="0.95">
      <c r="C70" s="7"/>
      <c r="D70" s="253"/>
      <c r="E70" s="253"/>
      <c r="F70" s="253"/>
      <c r="G70" s="253"/>
      <c r="H70" s="253"/>
      <c r="I70" s="260"/>
      <c r="J70" s="261"/>
    </row>
    <row r="71" spans="1:14" x14ac:dyDescent="0.95">
      <c r="C71" s="11"/>
      <c r="D71" s="253"/>
      <c r="E71" s="253"/>
      <c r="F71" s="253"/>
      <c r="G71" s="253"/>
      <c r="H71" s="253"/>
      <c r="I71" s="260"/>
      <c r="J71" s="261"/>
    </row>
    <row r="72" spans="1:14" ht="28" thickBot="1" x14ac:dyDescent="1">
      <c r="C72" s="11"/>
      <c r="D72" s="253"/>
      <c r="E72" s="253"/>
      <c r="F72" s="253"/>
      <c r="G72" s="253"/>
      <c r="H72" s="253"/>
      <c r="I72" s="260"/>
      <c r="J72" s="261"/>
    </row>
    <row r="73" spans="1:14" ht="110.5" thickBot="1" x14ac:dyDescent="0.95">
      <c r="A73" s="180" t="str">
        <f>A$1</f>
        <v>Page de référence
 du guide</v>
      </c>
      <c r="B73" s="183" t="s">
        <v>475</v>
      </c>
      <c r="C73" s="184"/>
      <c r="D73" s="215" t="str">
        <f t="shared" ref="D73:M73" si="2">D$1</f>
        <v>Existe et est documentée</v>
      </c>
      <c r="E73" s="216" t="str">
        <f t="shared" si="2"/>
        <v>Est à perfectionner et/ou à documenter</v>
      </c>
      <c r="F73" s="217" t="str">
        <f t="shared" si="2"/>
        <v>Est naissante</v>
      </c>
      <c r="G73" s="218" t="str">
        <f t="shared" si="2"/>
        <v>N'existe pas</v>
      </c>
      <c r="H73" s="219" t="str">
        <f t="shared" si="2"/>
        <v>N/A</v>
      </c>
      <c r="I73" s="246" t="str">
        <f t="shared" si="2"/>
        <v>Commentaires</v>
      </c>
      <c r="J73" s="246" t="str">
        <f t="shared" si="2"/>
        <v>Documents consultés
(Version ou date, N° d'article, page, nom du fichier dans Dropbox, lien internet)</v>
      </c>
      <c r="K73" s="55" t="str">
        <f t="shared" si="2"/>
        <v>Livrables attendus</v>
      </c>
      <c r="L73" s="55" t="str">
        <f t="shared" si="2"/>
        <v>Documents à consulter
pour évaluation de l'indicateur</v>
      </c>
      <c r="M73" s="55" t="str">
        <f t="shared" si="2"/>
        <v xml:space="preserve">Fiche Méthodologique livrable </v>
      </c>
      <c r="N73" s="55"/>
    </row>
    <row r="74" spans="1:14" ht="35" x14ac:dyDescent="0.95">
      <c r="B74" s="12"/>
      <c r="D74" s="253"/>
      <c r="E74" s="253"/>
      <c r="F74" s="253"/>
      <c r="G74" s="253"/>
      <c r="H74" s="253"/>
      <c r="I74" s="260"/>
      <c r="J74" s="261"/>
    </row>
    <row r="75" spans="1:14" ht="35" x14ac:dyDescent="0.95">
      <c r="B75" s="12"/>
      <c r="D75" s="253"/>
      <c r="E75" s="253"/>
      <c r="F75" s="253"/>
      <c r="G75" s="253"/>
      <c r="H75" s="253"/>
      <c r="I75" s="260"/>
      <c r="J75" s="261"/>
    </row>
    <row r="76" spans="1:14" ht="35" x14ac:dyDescent="0.9">
      <c r="A76" s="29">
        <v>62</v>
      </c>
      <c r="B76" s="14" t="s">
        <v>476</v>
      </c>
      <c r="C76" s="5"/>
      <c r="D76" s="253"/>
      <c r="E76" s="253"/>
      <c r="F76" s="253"/>
      <c r="G76" s="253"/>
      <c r="H76" s="253"/>
      <c r="I76" s="260"/>
      <c r="J76" s="261"/>
    </row>
    <row r="77" spans="1:14" ht="35" x14ac:dyDescent="0.9">
      <c r="A77" s="29">
        <v>63</v>
      </c>
      <c r="B77" s="14" t="s">
        <v>477</v>
      </c>
      <c r="C77" s="5"/>
      <c r="D77" s="253"/>
      <c r="E77" s="253"/>
      <c r="F77" s="253"/>
      <c r="G77" s="253"/>
      <c r="H77" s="253"/>
      <c r="I77" s="260"/>
      <c r="J77" s="261"/>
    </row>
    <row r="78" spans="1:14" ht="35" x14ac:dyDescent="0.9">
      <c r="A78" s="29">
        <v>64</v>
      </c>
      <c r="B78" s="14" t="s">
        <v>478</v>
      </c>
      <c r="C78" s="5"/>
      <c r="D78" s="253"/>
      <c r="E78" s="253"/>
      <c r="F78" s="253"/>
      <c r="G78" s="253"/>
      <c r="H78" s="253"/>
      <c r="I78" s="260"/>
      <c r="J78" s="261"/>
    </row>
    <row r="79" spans="1:14" ht="35" x14ac:dyDescent="0.95">
      <c r="B79" s="14"/>
      <c r="C79" s="5"/>
      <c r="D79" s="253"/>
      <c r="E79" s="253"/>
      <c r="F79" s="253"/>
      <c r="G79" s="253"/>
      <c r="H79" s="253"/>
      <c r="I79" s="260"/>
      <c r="J79" s="261"/>
    </row>
    <row r="80" spans="1:14" ht="35" x14ac:dyDescent="0.95">
      <c r="B80" s="14"/>
      <c r="C80" s="5"/>
      <c r="D80" s="253"/>
      <c r="E80" s="253"/>
      <c r="F80" s="253"/>
      <c r="G80" s="253"/>
      <c r="H80" s="253"/>
      <c r="I80" s="260"/>
      <c r="J80" s="261"/>
    </row>
    <row r="81" spans="1:14" ht="35" x14ac:dyDescent="0.95">
      <c r="C81" s="12"/>
      <c r="D81" s="253"/>
      <c r="E81" s="253"/>
      <c r="F81" s="253"/>
      <c r="G81" s="253"/>
      <c r="H81" s="253"/>
      <c r="I81" s="260"/>
      <c r="J81" s="261"/>
    </row>
    <row r="82" spans="1:14" ht="38" x14ac:dyDescent="0.95">
      <c r="B82" s="14" t="s">
        <v>479</v>
      </c>
      <c r="C82" s="15" t="s">
        <v>480</v>
      </c>
      <c r="D82" s="253"/>
      <c r="E82" s="253"/>
      <c r="F82" s="253"/>
      <c r="G82" s="253"/>
      <c r="H82" s="253"/>
      <c r="I82" s="260"/>
      <c r="J82" s="261"/>
    </row>
    <row r="83" spans="1:14" ht="35" x14ac:dyDescent="0.95">
      <c r="C83" s="21" t="s">
        <v>481</v>
      </c>
      <c r="D83" s="253"/>
      <c r="E83" s="253"/>
      <c r="F83" s="253"/>
      <c r="G83" s="253"/>
      <c r="H83" s="253"/>
      <c r="I83" s="260"/>
      <c r="J83" s="261"/>
    </row>
    <row r="84" spans="1:14" ht="35.5" thickBot="1" x14ac:dyDescent="1">
      <c r="C84" s="21"/>
      <c r="D84" s="253"/>
      <c r="E84" s="253"/>
      <c r="F84" s="253"/>
      <c r="G84" s="253"/>
      <c r="H84" s="253"/>
      <c r="I84" s="260"/>
      <c r="J84" s="261"/>
    </row>
    <row r="85" spans="1:14" ht="61.5" thickBot="1" x14ac:dyDescent="1.3">
      <c r="A85" s="29">
        <v>62</v>
      </c>
      <c r="B85" s="17" t="s">
        <v>482</v>
      </c>
      <c r="C85" s="25" t="s">
        <v>483</v>
      </c>
      <c r="D85" s="221"/>
      <c r="E85" s="222"/>
      <c r="F85" s="222"/>
      <c r="G85" s="222"/>
      <c r="H85" s="224"/>
      <c r="I85" s="241"/>
      <c r="J85" s="242"/>
      <c r="K85" s="52" t="s">
        <v>484</v>
      </c>
      <c r="L85" s="52" t="s">
        <v>484</v>
      </c>
      <c r="M85" s="52" t="s">
        <v>169</v>
      </c>
      <c r="N85" s="52"/>
    </row>
    <row r="86" spans="1:14" x14ac:dyDescent="0.95">
      <c r="C86" s="26"/>
      <c r="D86" s="253"/>
      <c r="E86" s="253"/>
      <c r="F86" s="253"/>
      <c r="G86" s="253"/>
      <c r="H86" s="253"/>
      <c r="I86" s="260"/>
      <c r="J86" s="261"/>
    </row>
    <row r="87" spans="1:14" x14ac:dyDescent="0.95">
      <c r="D87" s="4"/>
      <c r="E87" s="253"/>
      <c r="F87" s="253"/>
      <c r="G87" s="253"/>
      <c r="H87" s="253"/>
      <c r="I87" s="260"/>
      <c r="J87" s="261"/>
    </row>
    <row r="88" spans="1:14" x14ac:dyDescent="0.95">
      <c r="D88" s="253"/>
      <c r="E88" s="253"/>
      <c r="F88" s="253"/>
      <c r="G88" s="253"/>
      <c r="H88" s="253"/>
      <c r="I88" s="260"/>
      <c r="J88" s="261"/>
    </row>
    <row r="89" spans="1:14" ht="38" x14ac:dyDescent="0.95">
      <c r="B89" s="14" t="s">
        <v>485</v>
      </c>
      <c r="C89" s="15" t="s">
        <v>486</v>
      </c>
      <c r="D89" s="253"/>
      <c r="E89" s="253"/>
      <c r="F89" s="253"/>
      <c r="G89" s="253"/>
      <c r="H89" s="253"/>
      <c r="I89" s="260"/>
      <c r="J89" s="261"/>
    </row>
    <row r="90" spans="1:14" ht="140" x14ac:dyDescent="0.95">
      <c r="C90" s="21" t="s">
        <v>487</v>
      </c>
      <c r="D90" s="253"/>
      <c r="E90" s="253"/>
      <c r="F90" s="253"/>
      <c r="G90" s="253"/>
      <c r="H90" s="253"/>
      <c r="I90" s="260"/>
      <c r="J90" s="261"/>
    </row>
    <row r="91" spans="1:14" ht="35.5" thickBot="1" x14ac:dyDescent="1">
      <c r="C91" s="21"/>
      <c r="D91" s="253"/>
      <c r="E91" s="253"/>
      <c r="F91" s="253"/>
      <c r="G91" s="253"/>
      <c r="H91" s="253"/>
      <c r="I91" s="260"/>
      <c r="J91" s="261"/>
    </row>
    <row r="92" spans="1:14" ht="61.5" thickBot="1" x14ac:dyDescent="0.95">
      <c r="A92" s="29">
        <v>63</v>
      </c>
      <c r="B92" s="17" t="s">
        <v>488</v>
      </c>
      <c r="C92" s="3" t="s">
        <v>489</v>
      </c>
      <c r="D92" s="221"/>
      <c r="E92" s="222"/>
      <c r="F92" s="222"/>
      <c r="G92" s="222"/>
      <c r="H92" s="224"/>
      <c r="I92" s="241"/>
      <c r="J92" s="242"/>
      <c r="K92" s="52" t="s">
        <v>484</v>
      </c>
      <c r="L92" s="52" t="s">
        <v>484</v>
      </c>
      <c r="M92" s="52" t="s">
        <v>169</v>
      </c>
      <c r="N92" s="52"/>
    </row>
    <row r="93" spans="1:14" ht="28" thickBot="1" x14ac:dyDescent="1">
      <c r="D93" s="253"/>
      <c r="E93" s="253"/>
      <c r="F93" s="253"/>
      <c r="G93" s="253"/>
      <c r="H93" s="253"/>
      <c r="I93" s="260"/>
      <c r="J93" s="261"/>
    </row>
    <row r="94" spans="1:14" ht="58.5" customHeight="1" thickBot="1" x14ac:dyDescent="0.95">
      <c r="A94" s="29">
        <v>63</v>
      </c>
      <c r="B94" s="17" t="s">
        <v>490</v>
      </c>
      <c r="C94" s="3" t="s">
        <v>491</v>
      </c>
      <c r="D94" s="221"/>
      <c r="E94" s="222"/>
      <c r="F94" s="222"/>
      <c r="G94" s="222"/>
      <c r="H94" s="224"/>
      <c r="I94" s="241"/>
      <c r="J94" s="242"/>
      <c r="K94" s="52" t="s">
        <v>484</v>
      </c>
      <c r="L94" s="52" t="s">
        <v>484</v>
      </c>
      <c r="M94" s="52" t="s">
        <v>169</v>
      </c>
      <c r="N94" s="52"/>
    </row>
    <row r="95" spans="1:14" ht="35" x14ac:dyDescent="0.9">
      <c r="A95" s="29"/>
      <c r="B95" s="19"/>
      <c r="C95" s="3"/>
      <c r="D95" s="264"/>
      <c r="E95" s="264"/>
      <c r="F95" s="264"/>
      <c r="G95" s="264"/>
      <c r="H95" s="264"/>
      <c r="I95" s="260"/>
      <c r="J95" s="261"/>
    </row>
    <row r="96" spans="1:14" ht="35" x14ac:dyDescent="0.9">
      <c r="A96" s="29"/>
      <c r="B96" s="19"/>
      <c r="C96" s="3"/>
      <c r="D96" s="264"/>
      <c r="E96" s="264"/>
      <c r="F96" s="264"/>
      <c r="G96" s="264"/>
      <c r="H96" s="264"/>
      <c r="I96" s="260"/>
      <c r="J96" s="261"/>
    </row>
    <row r="97" spans="1:14" x14ac:dyDescent="0.95">
      <c r="D97" s="253"/>
      <c r="E97" s="253"/>
      <c r="F97" s="253"/>
      <c r="G97" s="253"/>
      <c r="H97" s="253"/>
      <c r="I97" s="260"/>
      <c r="J97" s="261"/>
    </row>
    <row r="98" spans="1:14" ht="38" x14ac:dyDescent="0.95">
      <c r="B98" s="14" t="s">
        <v>492</v>
      </c>
      <c r="C98" s="15" t="s">
        <v>493</v>
      </c>
      <c r="D98" s="253"/>
      <c r="E98" s="253"/>
      <c r="F98" s="253"/>
      <c r="G98" s="253"/>
      <c r="H98" s="253"/>
      <c r="I98" s="260"/>
      <c r="J98" s="261"/>
    </row>
    <row r="99" spans="1:14" ht="70" x14ac:dyDescent="0.95">
      <c r="C99" s="21" t="s">
        <v>494</v>
      </c>
      <c r="D99" s="253"/>
      <c r="E99" s="253"/>
      <c r="F99" s="253"/>
      <c r="G99" s="253"/>
      <c r="H99" s="253"/>
      <c r="I99" s="260"/>
      <c r="J99" s="261"/>
    </row>
    <row r="100" spans="1:14" ht="35.5" thickBot="1" x14ac:dyDescent="1">
      <c r="C100" s="21"/>
      <c r="D100" s="253"/>
      <c r="E100" s="253"/>
      <c r="F100" s="253"/>
      <c r="G100" s="253"/>
      <c r="H100" s="253"/>
      <c r="I100" s="260"/>
      <c r="J100" s="261"/>
    </row>
    <row r="101" spans="1:14" ht="220.5" thickBot="1" x14ac:dyDescent="0.95">
      <c r="A101" s="29">
        <v>64</v>
      </c>
      <c r="B101" s="17" t="s">
        <v>495</v>
      </c>
      <c r="C101" s="3" t="s">
        <v>496</v>
      </c>
      <c r="D101" s="221"/>
      <c r="E101" s="222"/>
      <c r="F101" s="222"/>
      <c r="G101" s="222"/>
      <c r="H101" s="224"/>
      <c r="I101" s="241"/>
      <c r="J101" s="242"/>
      <c r="K101" s="52" t="s">
        <v>20</v>
      </c>
      <c r="L101" s="52" t="s">
        <v>497</v>
      </c>
      <c r="M101" s="52" t="s">
        <v>498</v>
      </c>
      <c r="N101" s="52" t="s">
        <v>499</v>
      </c>
    </row>
    <row r="102" spans="1:14" ht="28" thickBot="1" x14ac:dyDescent="1">
      <c r="C102" s="4" t="s">
        <v>500</v>
      </c>
      <c r="D102" s="253"/>
      <c r="E102" s="253"/>
      <c r="F102" s="253"/>
      <c r="G102" s="253"/>
      <c r="H102" s="253"/>
      <c r="I102" s="260"/>
      <c r="J102" s="261"/>
    </row>
    <row r="103" spans="1:14" ht="83" thickBot="1" x14ac:dyDescent="0.95">
      <c r="A103" s="29">
        <v>64</v>
      </c>
      <c r="B103" s="17" t="s">
        <v>501</v>
      </c>
      <c r="C103" s="3" t="s">
        <v>502</v>
      </c>
      <c r="D103" s="221"/>
      <c r="E103" s="222"/>
      <c r="F103" s="222"/>
      <c r="G103" s="222"/>
      <c r="H103" s="224"/>
      <c r="I103" s="241"/>
      <c r="J103" s="242"/>
      <c r="K103" s="52" t="s">
        <v>20</v>
      </c>
      <c r="L103" s="52" t="s">
        <v>497</v>
      </c>
      <c r="M103" s="52" t="s">
        <v>503</v>
      </c>
      <c r="N103" s="52" t="s">
        <v>499</v>
      </c>
    </row>
    <row r="104" spans="1:14" x14ac:dyDescent="0.95">
      <c r="D104" s="4"/>
      <c r="E104" s="4"/>
      <c r="F104" s="4"/>
      <c r="G104" s="4"/>
      <c r="H104" s="4"/>
      <c r="I104" s="260"/>
      <c r="J104" s="261"/>
    </row>
    <row r="105" spans="1:14" ht="28" thickBot="1" x14ac:dyDescent="1">
      <c r="B105" s="177" t="s">
        <v>171</v>
      </c>
      <c r="D105" s="253"/>
      <c r="E105" s="253"/>
      <c r="F105" s="259"/>
      <c r="G105" s="259"/>
      <c r="H105" s="4"/>
      <c r="I105" s="270"/>
      <c r="J105" s="270"/>
      <c r="L105" s="59"/>
    </row>
    <row r="106" spans="1:14" ht="35.5" thickBot="1" x14ac:dyDescent="0.95">
      <c r="A106" s="180"/>
      <c r="B106" s="307"/>
      <c r="C106" s="308"/>
      <c r="D106" s="215"/>
      <c r="E106" s="216"/>
      <c r="F106" s="217"/>
      <c r="G106" s="218"/>
      <c r="H106" s="219"/>
      <c r="I106" s="246"/>
      <c r="J106" s="246"/>
      <c r="K106" s="55"/>
      <c r="L106" s="55"/>
      <c r="M106" s="55"/>
      <c r="N106" s="55"/>
    </row>
  </sheetData>
  <sheetProtection formatCells="0" formatColumns="0" formatRows="0"/>
  <mergeCells count="1">
    <mergeCell ref="B106:C106"/>
  </mergeCells>
  <conditionalFormatting sqref="D88:D105 D3:D86">
    <cfRule type="cellIs" dxfId="4" priority="5" operator="equal">
      <formula>"x"</formula>
    </cfRule>
  </conditionalFormatting>
  <conditionalFormatting sqref="G3:G105">
    <cfRule type="cellIs" dxfId="3" priority="2" operator="equal">
      <formula>"x"</formula>
    </cfRule>
  </conditionalFormatting>
  <conditionalFormatting sqref="E3:E105">
    <cfRule type="cellIs" dxfId="2" priority="4" operator="equal">
      <formula>"x"</formula>
    </cfRule>
  </conditionalFormatting>
  <conditionalFormatting sqref="F3:F105">
    <cfRule type="cellIs" dxfId="1" priority="3" operator="equal">
      <formula>"x"</formula>
    </cfRule>
  </conditionalFormatting>
  <conditionalFormatting sqref="H3:H105">
    <cfRule type="cellIs" dxfId="0" priority="1" operator="equal">
      <formula>"x"</formula>
    </cfRule>
  </conditionalFormatting>
  <pageMargins left="0.7" right="0.7" top="0.75" bottom="0.75" header="0.3" footer="0.3"/>
  <pageSetup paperSize="9" scale="2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FFFF00"/>
    <pageSetUpPr fitToPage="1"/>
  </sheetPr>
  <dimension ref="A1:L65"/>
  <sheetViews>
    <sheetView showGridLines="0" zoomScale="80" zoomScaleNormal="80" workbookViewId="0">
      <selection activeCell="L7" sqref="L7"/>
    </sheetView>
  </sheetViews>
  <sheetFormatPr baseColWidth="10" defaultColWidth="11.453125" defaultRowHeight="12.5" x14ac:dyDescent="0.25"/>
  <cols>
    <col min="1" max="1" width="42.453125" style="62" bestFit="1" customWidth="1"/>
    <col min="2" max="2" width="11.453125" style="62"/>
    <col min="3" max="3" width="15.453125" style="62" customWidth="1"/>
    <col min="4" max="5" width="18.453125" style="62" customWidth="1"/>
    <col min="6" max="7" width="13.54296875" style="62" customWidth="1"/>
    <col min="8" max="10" width="14" style="62" customWidth="1"/>
    <col min="11" max="11" width="3.453125" style="62" customWidth="1"/>
    <col min="12" max="12" width="26.453125" style="62" customWidth="1"/>
    <col min="13" max="16384" width="11.453125" style="62"/>
  </cols>
  <sheetData>
    <row r="1" spans="1:12" ht="13.5" thickBot="1" x14ac:dyDescent="0.35">
      <c r="A1" s="309" t="s">
        <v>504</v>
      </c>
      <c r="B1" s="310"/>
      <c r="C1" s="310"/>
      <c r="D1" s="310"/>
      <c r="E1" s="310"/>
      <c r="F1" s="310"/>
      <c r="G1" s="310"/>
      <c r="H1" s="310"/>
      <c r="J1" s="63"/>
    </row>
    <row r="2" spans="1:12" ht="15" customHeight="1" thickBot="1" x14ac:dyDescent="0.3">
      <c r="A2" s="152" t="s">
        <v>505</v>
      </c>
      <c r="B2" s="153"/>
      <c r="C2" s="153"/>
      <c r="D2" s="153"/>
      <c r="E2" s="153"/>
      <c r="F2" s="153"/>
      <c r="G2" s="153"/>
      <c r="H2" s="153"/>
      <c r="I2" s="153"/>
      <c r="J2" s="154"/>
    </row>
    <row r="3" spans="1:12" ht="13" thickBot="1" x14ac:dyDescent="0.3">
      <c r="A3" s="63"/>
      <c r="B3" s="63"/>
      <c r="C3" s="63"/>
      <c r="D3" s="63"/>
      <c r="E3" s="63"/>
      <c r="F3" s="63"/>
      <c r="G3" s="63"/>
      <c r="H3" s="63"/>
      <c r="J3" s="63"/>
    </row>
    <row r="4" spans="1:12" ht="13.5" thickBot="1" x14ac:dyDescent="0.35">
      <c r="A4" s="64" t="s">
        <v>506</v>
      </c>
      <c r="B4" s="65"/>
      <c r="C4" s="66">
        <v>3</v>
      </c>
      <c r="D4" s="67">
        <v>2</v>
      </c>
      <c r="E4" s="67">
        <v>1</v>
      </c>
      <c r="F4" s="68">
        <v>0</v>
      </c>
      <c r="G4" s="63"/>
      <c r="H4" s="69"/>
      <c r="J4" s="70"/>
    </row>
    <row r="5" spans="1:12" ht="13.5" thickBot="1" x14ac:dyDescent="0.35">
      <c r="A5" s="63"/>
      <c r="B5" s="71"/>
      <c r="C5" s="72"/>
      <c r="D5" s="72"/>
      <c r="E5" s="72"/>
      <c r="F5" s="72"/>
      <c r="G5" s="72"/>
      <c r="H5" s="63"/>
      <c r="J5" s="73"/>
    </row>
    <row r="6" spans="1:12" ht="15" customHeight="1" thickBot="1" x14ac:dyDescent="0.35">
      <c r="A6" s="155" t="s">
        <v>507</v>
      </c>
      <c r="B6" s="157"/>
      <c r="C6" s="155" t="s">
        <v>508</v>
      </c>
      <c r="D6" s="156"/>
      <c r="E6" s="156"/>
      <c r="F6" s="156"/>
      <c r="G6" s="157"/>
      <c r="H6" s="63"/>
      <c r="J6" s="73"/>
    </row>
    <row r="7" spans="1:12" s="84" customFormat="1" ht="63" customHeight="1" thickBot="1" x14ac:dyDescent="0.4">
      <c r="A7" s="74" t="s">
        <v>509</v>
      </c>
      <c r="B7" s="75" t="s">
        <v>510</v>
      </c>
      <c r="C7" s="76" t="s">
        <v>511</v>
      </c>
      <c r="D7" s="77" t="s">
        <v>512</v>
      </c>
      <c r="E7" s="78" t="s">
        <v>513</v>
      </c>
      <c r="F7" s="79" t="s">
        <v>19</v>
      </c>
      <c r="G7" s="80" t="s">
        <v>20</v>
      </c>
      <c r="H7" s="81" t="s">
        <v>514</v>
      </c>
      <c r="I7" s="82" t="s">
        <v>515</v>
      </c>
      <c r="J7" s="83" t="s">
        <v>516</v>
      </c>
    </row>
    <row r="8" spans="1:12" s="84" customFormat="1" ht="15.65" customHeight="1" x14ac:dyDescent="0.35">
      <c r="A8" s="85" t="s">
        <v>517</v>
      </c>
      <c r="B8" s="86">
        <v>6</v>
      </c>
      <c r="C8" s="188">
        <f>COUNTIF('Objectifs G 1 2 3'!D2:D36,"x")</f>
        <v>0</v>
      </c>
      <c r="D8" s="188">
        <f>COUNTIF('Objectifs G 1 2 3'!E2:E36,"x")</f>
        <v>0</v>
      </c>
      <c r="E8" s="188">
        <f>COUNTIF('Objectifs G 1 2 3'!F2:F36,"x")</f>
        <v>0</v>
      </c>
      <c r="F8" s="188">
        <f>COUNTIF('Objectifs G 1 2 3'!G2:G36,"x")</f>
        <v>0</v>
      </c>
      <c r="G8" s="189">
        <f>COUNTIF('Objectifs G 1 2 3'!H2:H36,"x")</f>
        <v>0</v>
      </c>
      <c r="H8" s="138">
        <f t="shared" ref="H8:H15" si="0">SUM((C8*C$4)+(D8*D$4)+(E8*E$4)+(F8*F$4))</f>
        <v>0</v>
      </c>
      <c r="I8" s="185">
        <f t="shared" ref="I8:I15" si="1">B8*C$4</f>
        <v>18</v>
      </c>
      <c r="J8" s="139">
        <f t="shared" ref="J8:J16" si="2">(H8)/((B8-G8)*C$4)</f>
        <v>0</v>
      </c>
      <c r="K8" s="88"/>
      <c r="L8" s="84" t="s">
        <v>518</v>
      </c>
    </row>
    <row r="9" spans="1:12" s="84" customFormat="1" ht="15.65" customHeight="1" x14ac:dyDescent="0.35">
      <c r="A9" s="89" t="s">
        <v>519</v>
      </c>
      <c r="B9" s="90">
        <v>12</v>
      </c>
      <c r="C9" s="188">
        <f>COUNTIF('Objectifs G 1 2 3'!D37:D84,"x")</f>
        <v>0</v>
      </c>
      <c r="D9" s="188">
        <f>COUNTIF('Objectifs G 1 2 3'!E37:E84,"x")</f>
        <v>0</v>
      </c>
      <c r="E9" s="188">
        <f>COUNTIF('Objectifs G 1 2 3'!F37:F84,"x")</f>
        <v>0</v>
      </c>
      <c r="F9" s="188">
        <f>COUNTIF('Objectifs G 1 2 3'!G37:G84,"x")</f>
        <v>0</v>
      </c>
      <c r="G9" s="189">
        <f>COUNTIF('Objectifs G 1 2 3'!H37:H84,"x")</f>
        <v>0</v>
      </c>
      <c r="H9" s="138">
        <f t="shared" si="0"/>
        <v>0</v>
      </c>
      <c r="I9" s="186">
        <f t="shared" si="1"/>
        <v>36</v>
      </c>
      <c r="J9" s="140">
        <f t="shared" si="2"/>
        <v>0</v>
      </c>
      <c r="K9" s="91"/>
      <c r="L9" s="84" t="s">
        <v>520</v>
      </c>
    </row>
    <row r="10" spans="1:12" s="84" customFormat="1" ht="15.65" customHeight="1" x14ac:dyDescent="0.35">
      <c r="A10" s="89" t="s">
        <v>521</v>
      </c>
      <c r="B10" s="90">
        <v>9</v>
      </c>
      <c r="C10" s="188">
        <f>COUNTIF('Objectifs G 1 2 3'!D85:D126,"x")</f>
        <v>0</v>
      </c>
      <c r="D10" s="188">
        <f>COUNTIF('Objectifs G 1 2 3'!E85:E126,"x")</f>
        <v>0</v>
      </c>
      <c r="E10" s="188">
        <f>COUNTIF('Objectifs G 1 2 3'!F85:F126,"x")</f>
        <v>0</v>
      </c>
      <c r="F10" s="188">
        <f>COUNTIF('Objectifs G 1 2 3'!G85:G126,"x")</f>
        <v>0</v>
      </c>
      <c r="G10" s="189">
        <f>COUNTIF('Objectifs G 1 2 3'!H85:H126,"x")</f>
        <v>0</v>
      </c>
      <c r="H10" s="138">
        <f t="shared" si="0"/>
        <v>0</v>
      </c>
      <c r="I10" s="186">
        <f t="shared" si="1"/>
        <v>27</v>
      </c>
      <c r="J10" s="140">
        <f t="shared" si="2"/>
        <v>0</v>
      </c>
      <c r="K10" s="91"/>
      <c r="L10" s="84" t="s">
        <v>522</v>
      </c>
    </row>
    <row r="11" spans="1:12" s="84" customFormat="1" ht="15.65" customHeight="1" x14ac:dyDescent="0.35">
      <c r="A11" s="89" t="s">
        <v>523</v>
      </c>
      <c r="B11" s="90">
        <v>3</v>
      </c>
      <c r="C11" s="188">
        <f>COUNTIF('Objectifs G 4 5 6'!D2:D12,"x")</f>
        <v>0</v>
      </c>
      <c r="D11" s="188">
        <f>COUNTIF('Objectifs G 4 5 6'!E2:E12,"x")</f>
        <v>0</v>
      </c>
      <c r="E11" s="188">
        <f>COUNTIF('Objectifs G 4 5 6'!F2:F12,"x")</f>
        <v>0</v>
      </c>
      <c r="F11" s="188">
        <f>COUNTIF('Objectifs G 4 5 6'!G2:G12,"x")</f>
        <v>0</v>
      </c>
      <c r="G11" s="189">
        <f>COUNTIF('Objectifs G 4 5 6'!H2:H12,"x")</f>
        <v>0</v>
      </c>
      <c r="H11" s="138">
        <f t="shared" si="0"/>
        <v>0</v>
      </c>
      <c r="I11" s="186">
        <f t="shared" si="1"/>
        <v>9</v>
      </c>
      <c r="J11" s="140">
        <f t="shared" si="2"/>
        <v>0</v>
      </c>
      <c r="K11" s="91"/>
      <c r="L11" s="84" t="s">
        <v>524</v>
      </c>
    </row>
    <row r="12" spans="1:12" s="84" customFormat="1" ht="15.65" customHeight="1" x14ac:dyDescent="0.35">
      <c r="A12" s="92" t="s">
        <v>525</v>
      </c>
      <c r="B12" s="90">
        <v>3</v>
      </c>
      <c r="C12" s="188">
        <f>COUNTIF('Objectifs G 4 5 6'!D13:D34,"x")</f>
        <v>0</v>
      </c>
      <c r="D12" s="188">
        <f>COUNTIF('Objectifs G 4 5 6'!E13:E34,"x")</f>
        <v>0</v>
      </c>
      <c r="E12" s="188">
        <f>COUNTIF('Objectifs G 4 5 6'!F13:F34,"x")</f>
        <v>0</v>
      </c>
      <c r="F12" s="188">
        <f>COUNTIF('Objectifs G 4 5 6'!G13:G34,"x")</f>
        <v>0</v>
      </c>
      <c r="G12" s="189">
        <f>COUNTIF('Objectifs G 4 5 6'!H13:H34,"x")</f>
        <v>0</v>
      </c>
      <c r="H12" s="138">
        <f t="shared" si="0"/>
        <v>0</v>
      </c>
      <c r="I12" s="186">
        <f t="shared" si="1"/>
        <v>9</v>
      </c>
      <c r="J12" s="140">
        <f t="shared" si="2"/>
        <v>0</v>
      </c>
      <c r="K12" s="91"/>
      <c r="L12" s="84" t="s">
        <v>526</v>
      </c>
    </row>
    <row r="13" spans="1:12" s="84" customFormat="1" ht="15.65" customHeight="1" x14ac:dyDescent="0.35">
      <c r="A13" s="93" t="s">
        <v>527</v>
      </c>
      <c r="B13" s="90">
        <v>6</v>
      </c>
      <c r="C13" s="188">
        <f>COUNTIF('Objectifs G 4 5 6'!D35:D65,"x")</f>
        <v>0</v>
      </c>
      <c r="D13" s="188">
        <f>COUNTIF('Objectifs G 4 5 6'!E35:E65,"x")</f>
        <v>0</v>
      </c>
      <c r="E13" s="188">
        <f>COUNTIF('Objectifs G 4 5 6'!F35:F65,"x")</f>
        <v>0</v>
      </c>
      <c r="F13" s="188">
        <f>COUNTIF('Objectifs G 4 5 6'!G35:G65,"x")</f>
        <v>0</v>
      </c>
      <c r="G13" s="189">
        <f>COUNTIF('Objectifs G 4 5 6'!H35:H65,"x")</f>
        <v>0</v>
      </c>
      <c r="H13" s="138">
        <f t="shared" si="0"/>
        <v>0</v>
      </c>
      <c r="I13" s="186">
        <f t="shared" si="1"/>
        <v>18</v>
      </c>
      <c r="J13" s="140">
        <f t="shared" si="2"/>
        <v>0</v>
      </c>
      <c r="K13" s="91"/>
      <c r="L13" s="84" t="s">
        <v>528</v>
      </c>
    </row>
    <row r="14" spans="1:12" s="84" customFormat="1" ht="25" x14ac:dyDescent="0.35">
      <c r="A14" s="94" t="s">
        <v>529</v>
      </c>
      <c r="B14" s="90">
        <v>4</v>
      </c>
      <c r="C14" s="188">
        <f>COUNTIF('Objectifs G 7 8'!D2:D26,"x")</f>
        <v>0</v>
      </c>
      <c r="D14" s="188">
        <f>COUNTIF('Objectifs G 7 8'!E2:E26,"x")</f>
        <v>0</v>
      </c>
      <c r="E14" s="188">
        <f>COUNTIF('Objectifs G 7 8'!F2:F26,"x")</f>
        <v>0</v>
      </c>
      <c r="F14" s="188">
        <f>COUNTIF('Objectifs G 7 8'!G2:G26,"x")</f>
        <v>0</v>
      </c>
      <c r="G14" s="189">
        <f>COUNTIF('Objectifs G 7 8'!H2:H26,"x")</f>
        <v>0</v>
      </c>
      <c r="H14" s="138">
        <f t="shared" si="0"/>
        <v>0</v>
      </c>
      <c r="I14" s="186">
        <f t="shared" si="1"/>
        <v>12</v>
      </c>
      <c r="J14" s="140">
        <f t="shared" si="2"/>
        <v>0</v>
      </c>
      <c r="K14" s="91"/>
      <c r="L14" s="84" t="s">
        <v>530</v>
      </c>
    </row>
    <row r="15" spans="1:12" s="84" customFormat="1" ht="15.65" customHeight="1" thickBot="1" x14ac:dyDescent="0.4">
      <c r="A15" s="95" t="s">
        <v>531</v>
      </c>
      <c r="B15" s="90">
        <v>6</v>
      </c>
      <c r="C15" s="188">
        <f>COUNTIF('Objectifs G 7 8'!D27:D48,"x")</f>
        <v>0</v>
      </c>
      <c r="D15" s="188">
        <f>COUNTIF('Objectifs G 7 8'!E27:E48,"x")</f>
        <v>0</v>
      </c>
      <c r="E15" s="188">
        <f>COUNTIF('Objectifs G 7 8'!F27:F48,"x")</f>
        <v>0</v>
      </c>
      <c r="F15" s="188">
        <f>COUNTIF('Objectifs G 7 8'!G27:G48,"x")</f>
        <v>0</v>
      </c>
      <c r="G15" s="189">
        <f>COUNTIF('Objectifs G 7 8'!H27:H48,"x")</f>
        <v>0</v>
      </c>
      <c r="H15" s="138">
        <f t="shared" si="0"/>
        <v>0</v>
      </c>
      <c r="I15" s="187">
        <f t="shared" si="1"/>
        <v>18</v>
      </c>
      <c r="J15" s="141">
        <f t="shared" si="2"/>
        <v>0</v>
      </c>
      <c r="K15" s="96"/>
      <c r="L15" s="84" t="s">
        <v>532</v>
      </c>
    </row>
    <row r="16" spans="1:12" s="84" customFormat="1" ht="15.65" customHeight="1" thickBot="1" x14ac:dyDescent="0.4">
      <c r="A16" s="97" t="s">
        <v>533</v>
      </c>
      <c r="B16" s="98">
        <f t="shared" ref="B16:I16" si="3">SUM(B8:B15)</f>
        <v>49</v>
      </c>
      <c r="C16" s="99">
        <f t="shared" si="3"/>
        <v>0</v>
      </c>
      <c r="D16" s="100">
        <f t="shared" si="3"/>
        <v>0</v>
      </c>
      <c r="E16" s="101">
        <f t="shared" si="3"/>
        <v>0</v>
      </c>
      <c r="F16" s="102">
        <f t="shared" si="3"/>
        <v>0</v>
      </c>
      <c r="G16" s="103">
        <f t="shared" si="3"/>
        <v>0</v>
      </c>
      <c r="H16" s="161">
        <f t="shared" si="3"/>
        <v>0</v>
      </c>
      <c r="I16" s="104">
        <f t="shared" si="3"/>
        <v>147</v>
      </c>
      <c r="J16" s="105">
        <f t="shared" si="2"/>
        <v>0</v>
      </c>
      <c r="K16" s="96"/>
      <c r="L16" s="106" t="s">
        <v>534</v>
      </c>
    </row>
    <row r="17" spans="1:12" s="84" customFormat="1" ht="15.65" customHeight="1" thickBot="1" x14ac:dyDescent="0.35">
      <c r="A17" s="107"/>
      <c r="B17" s="108"/>
      <c r="C17" s="108"/>
      <c r="D17" s="108"/>
      <c r="E17" s="108"/>
      <c r="F17" s="109"/>
      <c r="G17" s="110"/>
      <c r="H17" s="111"/>
      <c r="J17" s="112"/>
    </row>
    <row r="18" spans="1:12" s="84" customFormat="1" ht="63" customHeight="1" thickBot="1" x14ac:dyDescent="0.4">
      <c r="A18" s="74" t="s">
        <v>535</v>
      </c>
      <c r="B18" s="75" t="str">
        <f>B7</f>
        <v>Nombre de
bonnes pratiques</v>
      </c>
      <c r="C18" s="76" t="str">
        <f>+C7</f>
        <v>Existe et documentée</v>
      </c>
      <c r="D18" s="77" t="str">
        <f>+D7</f>
        <v>A perfectionner et/ou à documenter</v>
      </c>
      <c r="E18" s="78" t="str">
        <f>+E7</f>
        <v>Naissante</v>
      </c>
      <c r="F18" s="79" t="str">
        <f>+F7</f>
        <v>N'existe pas</v>
      </c>
      <c r="G18" s="80" t="s">
        <v>20</v>
      </c>
      <c r="H18" s="81" t="str">
        <f>H7</f>
        <v>Score
Organisme</v>
      </c>
      <c r="I18" s="82" t="str">
        <f>I7</f>
        <v>Score MAXI
possible</v>
      </c>
      <c r="J18" s="83" t="s">
        <v>516</v>
      </c>
    </row>
    <row r="19" spans="1:12" s="84" customFormat="1" ht="15.65" customHeight="1" thickTop="1" x14ac:dyDescent="0.35">
      <c r="A19" s="85" t="s">
        <v>536</v>
      </c>
      <c r="B19" s="142">
        <v>9</v>
      </c>
      <c r="C19" s="190">
        <f>COUNTIF('Objectifs F 1 2 3'!D2:D47,"x")</f>
        <v>0</v>
      </c>
      <c r="D19" s="190">
        <f>COUNTIF('Objectifs F 1 2 3'!E2:E47,"x")</f>
        <v>0</v>
      </c>
      <c r="E19" s="190">
        <f>COUNTIF('Objectifs F 1 2 3'!F2:F47,"x")</f>
        <v>0</v>
      </c>
      <c r="F19" s="190">
        <f>COUNTIF('Objectifs F 1 2 3'!G2:G47,"x")</f>
        <v>0</v>
      </c>
      <c r="G19" s="191">
        <f>COUNTIF('Objectifs F 1 2 3'!H2:H47,"x")</f>
        <v>0</v>
      </c>
      <c r="H19" s="138">
        <f>SUM((C19*C$4)+(D19*D$4)+(E19*E$4)+(F19*F$4))</f>
        <v>0</v>
      </c>
      <c r="I19" s="185">
        <f>B19*C$4</f>
        <v>27</v>
      </c>
      <c r="J19" s="139">
        <f>(H19)/((B19-G19)*C$4)</f>
        <v>0</v>
      </c>
      <c r="K19" s="114"/>
      <c r="L19" s="84" t="s">
        <v>537</v>
      </c>
    </row>
    <row r="20" spans="1:12" s="84" customFormat="1" x14ac:dyDescent="0.35">
      <c r="A20" s="115" t="s">
        <v>538</v>
      </c>
      <c r="B20" s="143">
        <v>6</v>
      </c>
      <c r="C20" s="188">
        <f>COUNTIF('Objectifs F 1 2 3'!D48:D77,"x")</f>
        <v>0</v>
      </c>
      <c r="D20" s="188">
        <f>COUNTIF('Objectifs F 1 2 3'!E48:E77,"x")</f>
        <v>0</v>
      </c>
      <c r="E20" s="188">
        <f>COUNTIF('Objectifs F 1 2 3'!F48:F77,"x")</f>
        <v>0</v>
      </c>
      <c r="F20" s="188">
        <f>COUNTIF('Objectifs F 1 2 3'!G48:G77,"x")</f>
        <v>0</v>
      </c>
      <c r="G20" s="189">
        <f>COUNTIF('Objectifs F 1 2 3'!H48:H77,"x")</f>
        <v>0</v>
      </c>
      <c r="H20" s="138">
        <f>SUM((C20*C$4)+(D20*D$4)+(E20*E$4)+(F20*F$4))</f>
        <v>0</v>
      </c>
      <c r="I20" s="186">
        <f>B20*C$4</f>
        <v>18</v>
      </c>
      <c r="J20" s="140">
        <f>(H20)/((B20-G20)*C$4)</f>
        <v>0</v>
      </c>
      <c r="K20" s="117"/>
      <c r="L20" s="84" t="s">
        <v>539</v>
      </c>
    </row>
    <row r="21" spans="1:12" s="84" customFormat="1" ht="15.65" customHeight="1" thickBot="1" x14ac:dyDescent="0.4">
      <c r="A21" s="118" t="s">
        <v>540</v>
      </c>
      <c r="B21" s="143">
        <v>7</v>
      </c>
      <c r="C21" s="192">
        <f>COUNTIF('Objectifs F 1 2 3'!D78:D112,"x")</f>
        <v>0</v>
      </c>
      <c r="D21" s="192">
        <f>COUNTIF('Objectifs F 1 2 3'!E78:E112,"x")</f>
        <v>0</v>
      </c>
      <c r="E21" s="192">
        <f>COUNTIF('Objectifs F 1 2 3'!F78:F112,"x")</f>
        <v>0</v>
      </c>
      <c r="F21" s="192">
        <f>COUNTIF('Objectifs F 1 2 3'!G78:G112,"x")</f>
        <v>0</v>
      </c>
      <c r="G21" s="193">
        <f>COUNTIF('Objectifs F 1 2 3'!H78:H112,"x")</f>
        <v>0</v>
      </c>
      <c r="H21" s="138">
        <f>SUM((C21*C$4)+(D21*D$4)+(E21*E$4)+(F21*F$4))</f>
        <v>0</v>
      </c>
      <c r="I21" s="187">
        <f>B21*C$4</f>
        <v>21</v>
      </c>
      <c r="J21" s="141">
        <f>(H21)/((B21-G21)*C$4)</f>
        <v>0</v>
      </c>
      <c r="K21" s="119"/>
      <c r="L21" s="84" t="s">
        <v>541</v>
      </c>
    </row>
    <row r="22" spans="1:12" s="84" customFormat="1" ht="15.65" customHeight="1" thickBot="1" x14ac:dyDescent="0.4">
      <c r="A22" s="97" t="str">
        <f>A16</f>
        <v>S/S TOTAL</v>
      </c>
      <c r="B22" s="98">
        <f t="shared" ref="B22:I22" si="4">SUM(B19:B21)</f>
        <v>22</v>
      </c>
      <c r="C22" s="99">
        <f t="shared" si="4"/>
        <v>0</v>
      </c>
      <c r="D22" s="100">
        <f t="shared" si="4"/>
        <v>0</v>
      </c>
      <c r="E22" s="101">
        <f t="shared" si="4"/>
        <v>0</v>
      </c>
      <c r="F22" s="102">
        <f t="shared" si="4"/>
        <v>0</v>
      </c>
      <c r="G22" s="103">
        <f t="shared" si="4"/>
        <v>0</v>
      </c>
      <c r="H22" s="161">
        <f t="shared" si="4"/>
        <v>0</v>
      </c>
      <c r="I22" s="104">
        <f t="shared" si="4"/>
        <v>66</v>
      </c>
      <c r="J22" s="105">
        <f>(H22)/((B22-G22)*C$4)</f>
        <v>0</v>
      </c>
      <c r="K22" s="119"/>
      <c r="L22" s="106" t="s">
        <v>542</v>
      </c>
    </row>
    <row r="23" spans="1:12" s="84" customFormat="1" ht="15.65" customHeight="1" thickBot="1" x14ac:dyDescent="0.35">
      <c r="A23" s="107"/>
      <c r="B23" s="108"/>
      <c r="C23" s="108"/>
      <c r="D23" s="108"/>
      <c r="E23" s="108"/>
      <c r="F23" s="109"/>
      <c r="G23" s="110"/>
      <c r="H23" s="111"/>
      <c r="J23" s="112"/>
    </row>
    <row r="24" spans="1:12" s="84" customFormat="1" ht="63" customHeight="1" thickBot="1" x14ac:dyDescent="0.4">
      <c r="A24" s="74" t="s">
        <v>543</v>
      </c>
      <c r="B24" s="75" t="str">
        <f>B7</f>
        <v>Nombre de
bonnes pratiques</v>
      </c>
      <c r="C24" s="76" t="str">
        <f>+C18</f>
        <v>Existe et documentée</v>
      </c>
      <c r="D24" s="77" t="str">
        <f>+D18</f>
        <v>A perfectionner et/ou à documenter</v>
      </c>
      <c r="E24" s="78" t="str">
        <f>+E18</f>
        <v>Naissante</v>
      </c>
      <c r="F24" s="79" t="str">
        <f>+F18</f>
        <v>N'existe pas</v>
      </c>
      <c r="G24" s="80" t="s">
        <v>20</v>
      </c>
      <c r="H24" s="81" t="str">
        <f>H7</f>
        <v>Score
Organisme</v>
      </c>
      <c r="I24" s="82" t="str">
        <f>I7</f>
        <v>Score MAXI
possible</v>
      </c>
      <c r="J24" s="83" t="s">
        <v>516</v>
      </c>
    </row>
    <row r="25" spans="1:12" s="84" customFormat="1" ht="15.65" customHeight="1" thickTop="1" x14ac:dyDescent="0.35">
      <c r="A25" s="85" t="s">
        <v>544</v>
      </c>
      <c r="B25" s="144">
        <v>9</v>
      </c>
      <c r="C25" s="190">
        <f>COUNTIF('Objectifs P&amp;E 1 2 3'!D2:D44,"x")</f>
        <v>0</v>
      </c>
      <c r="D25" s="190">
        <f>COUNTIF('Objectifs P&amp;E 1 2 3'!E2:E44,"x")</f>
        <v>0</v>
      </c>
      <c r="E25" s="190">
        <f>COUNTIF('Objectifs P&amp;E 1 2 3'!F2:F44,"x")</f>
        <v>0</v>
      </c>
      <c r="F25" s="190">
        <f>COUNTIF('Objectifs P&amp;E 1 2 3'!G2:G44,"x")</f>
        <v>0</v>
      </c>
      <c r="G25" s="191">
        <f>COUNTIF('Objectifs P&amp;E 1 2 3'!H2:H44,"x")</f>
        <v>0</v>
      </c>
      <c r="H25" s="138">
        <f>SUM((C25*C$4)+(D25*D$4)+(E25*E$4)+(F25*F$4))</f>
        <v>0</v>
      </c>
      <c r="I25" s="185">
        <f>B25*C$4</f>
        <v>27</v>
      </c>
      <c r="J25" s="139">
        <f>(H25)/((B25-G25)*C$4)</f>
        <v>0</v>
      </c>
      <c r="K25" s="114"/>
      <c r="L25" s="84" t="s">
        <v>545</v>
      </c>
    </row>
    <row r="26" spans="1:12" s="84" customFormat="1" ht="15.65" customHeight="1" x14ac:dyDescent="0.35">
      <c r="A26" s="89" t="s">
        <v>546</v>
      </c>
      <c r="B26" s="145">
        <v>5</v>
      </c>
      <c r="C26" s="188">
        <f>COUNTIF('Objectifs P&amp;E 1 2 3'!D45:D72,"x")</f>
        <v>0</v>
      </c>
      <c r="D26" s="188">
        <f>COUNTIF('Objectifs P&amp;E 1 2 3'!E45:E72,"x")</f>
        <v>0</v>
      </c>
      <c r="E26" s="188">
        <f>COUNTIF('Objectifs P&amp;E 1 2 3'!F45:F72,"x")</f>
        <v>0</v>
      </c>
      <c r="F26" s="188">
        <f>COUNTIF('Objectifs P&amp;E 1 2 3'!G45:G72,"x")</f>
        <v>0</v>
      </c>
      <c r="G26" s="189">
        <f>COUNTIF('Objectifs P&amp;E 1 2 3'!H45:H72,"x")</f>
        <v>0</v>
      </c>
      <c r="H26" s="138">
        <f>SUM((C26*C$4)+(D26*D$4)+(E26*E$4)+(F26*F$4))</f>
        <v>0</v>
      </c>
      <c r="I26" s="186">
        <f>B26*C$4</f>
        <v>15</v>
      </c>
      <c r="J26" s="140">
        <f>(H26)/((B26-G26)*C$4)</f>
        <v>0</v>
      </c>
      <c r="K26" s="117"/>
      <c r="L26" s="84" t="s">
        <v>547</v>
      </c>
    </row>
    <row r="27" spans="1:12" s="84" customFormat="1" ht="15.65" customHeight="1" thickBot="1" x14ac:dyDescent="0.4">
      <c r="A27" s="115" t="s">
        <v>548</v>
      </c>
      <c r="B27" s="145">
        <v>5</v>
      </c>
      <c r="C27" s="192">
        <f>COUNTIF('Objectifs P&amp;E 1 2 3'!D73:D105,"x")</f>
        <v>0</v>
      </c>
      <c r="D27" s="192">
        <f>COUNTIF('Objectifs P&amp;E 1 2 3'!E73:E105,"x")</f>
        <v>0</v>
      </c>
      <c r="E27" s="192">
        <f>COUNTIF('Objectifs P&amp;E 1 2 3'!F73:F105,"x")</f>
        <v>0</v>
      </c>
      <c r="F27" s="192">
        <f>COUNTIF('Objectifs P&amp;E 1 2 3'!G73:G105,"x")</f>
        <v>0</v>
      </c>
      <c r="G27" s="193">
        <f>COUNTIF('Objectifs P&amp;E 1 2 3'!H73:H105,"x")</f>
        <v>0</v>
      </c>
      <c r="H27" s="138">
        <f>SUM((C27*C$4)+(D27*D$4)+(E27*E$4)+(F27*F$4))</f>
        <v>0</v>
      </c>
      <c r="I27" s="187">
        <f>B27*C$4</f>
        <v>15</v>
      </c>
      <c r="J27" s="141">
        <f>(H27)/((B27-G27)*C$4)</f>
        <v>0</v>
      </c>
      <c r="K27" s="119"/>
      <c r="L27" s="84" t="s">
        <v>549</v>
      </c>
    </row>
    <row r="28" spans="1:12" s="84" customFormat="1" ht="15.65" customHeight="1" thickBot="1" x14ac:dyDescent="0.4">
      <c r="A28" s="97" t="str">
        <f>A22</f>
        <v>S/S TOTAL</v>
      </c>
      <c r="B28" s="98">
        <f t="shared" ref="B28:I28" si="5">SUM(B25:B27)</f>
        <v>19</v>
      </c>
      <c r="C28" s="99">
        <f t="shared" si="5"/>
        <v>0</v>
      </c>
      <c r="D28" s="100">
        <f t="shared" si="5"/>
        <v>0</v>
      </c>
      <c r="E28" s="101">
        <f t="shared" si="5"/>
        <v>0</v>
      </c>
      <c r="F28" s="102">
        <f t="shared" si="5"/>
        <v>0</v>
      </c>
      <c r="G28" s="103">
        <f t="shared" si="5"/>
        <v>0</v>
      </c>
      <c r="H28" s="161">
        <f t="shared" si="5"/>
        <v>0</v>
      </c>
      <c r="I28" s="104">
        <f t="shared" si="5"/>
        <v>57</v>
      </c>
      <c r="J28" s="105">
        <f>(H28)/((B28-G28)*C$4)</f>
        <v>0</v>
      </c>
      <c r="K28" s="119"/>
      <c r="L28" s="106" t="s">
        <v>550</v>
      </c>
    </row>
    <row r="29" spans="1:12" ht="15.65" customHeight="1" thickBot="1" x14ac:dyDescent="0.3">
      <c r="A29" s="120"/>
      <c r="B29" s="63"/>
      <c r="C29" s="63"/>
      <c r="D29" s="63"/>
      <c r="E29" s="63"/>
      <c r="F29" s="63"/>
      <c r="G29" s="63"/>
      <c r="H29" s="121"/>
      <c r="J29" s="63"/>
    </row>
    <row r="30" spans="1:12" s="84" customFormat="1" ht="19.399999999999999" customHeight="1" thickBot="1" x14ac:dyDescent="0.4">
      <c r="A30" s="122" t="s">
        <v>551</v>
      </c>
      <c r="B30" s="98">
        <f t="shared" ref="B30:I30" si="6">B16+B22+B28</f>
        <v>90</v>
      </c>
      <c r="C30" s="148">
        <f t="shared" si="6"/>
        <v>0</v>
      </c>
      <c r="D30" s="100">
        <f t="shared" si="6"/>
        <v>0</v>
      </c>
      <c r="E30" s="101">
        <f t="shared" si="6"/>
        <v>0</v>
      </c>
      <c r="F30" s="102">
        <f t="shared" si="6"/>
        <v>0</v>
      </c>
      <c r="G30" s="103">
        <f t="shared" si="6"/>
        <v>0</v>
      </c>
      <c r="H30" s="161">
        <f t="shared" si="6"/>
        <v>0</v>
      </c>
      <c r="I30" s="104">
        <f t="shared" si="6"/>
        <v>270</v>
      </c>
      <c r="J30" s="124">
        <f>(H30)/((B30-G30)*C$4)</f>
        <v>0</v>
      </c>
    </row>
    <row r="31" spans="1:12" s="84" customFormat="1" ht="18.649999999999999" customHeight="1" thickBot="1" x14ac:dyDescent="0.4">
      <c r="C31" s="149" t="str">
        <f>IF(SUM(C30:G30)&lt;&gt;B30,"ATTENTION : Total des 5 catégories différent du nombre total de BP","")</f>
        <v>ATTENTION : Total des 5 catégories différent du nombre total de BP</v>
      </c>
      <c r="D31" s="150"/>
      <c r="E31" s="150"/>
      <c r="F31" s="150"/>
      <c r="G31" s="151"/>
      <c r="H31" s="147"/>
      <c r="I31" s="146" t="s">
        <v>552</v>
      </c>
      <c r="J31" s="124">
        <f>C30/(B30-G30)</f>
        <v>0</v>
      </c>
    </row>
    <row r="32" spans="1:12" ht="13" x14ac:dyDescent="0.3">
      <c r="F32" s="125"/>
      <c r="G32" s="126"/>
      <c r="H32" s="127"/>
    </row>
    <row r="33" spans="1:12" ht="13" x14ac:dyDescent="0.25">
      <c r="F33" s="128"/>
      <c r="G33" s="128"/>
      <c r="H33" s="129"/>
    </row>
    <row r="34" spans="1:12" ht="13.5" thickBot="1" x14ac:dyDescent="0.35">
      <c r="A34" s="311" t="s">
        <v>553</v>
      </c>
      <c r="B34" s="312"/>
      <c r="C34" s="312"/>
      <c r="D34" s="312"/>
      <c r="E34" s="312"/>
      <c r="F34" s="312"/>
      <c r="G34" s="312"/>
      <c r="H34" s="312"/>
      <c r="J34" s="63"/>
    </row>
    <row r="35" spans="1:12" ht="32.9" customHeight="1" thickBot="1" x14ac:dyDescent="0.3">
      <c r="A35" s="158" t="s">
        <v>554</v>
      </c>
      <c r="B35" s="159"/>
      <c r="C35" s="159"/>
      <c r="D35" s="159"/>
      <c r="E35" s="159"/>
      <c r="F35" s="159"/>
      <c r="G35" s="159"/>
      <c r="H35" s="159"/>
      <c r="I35" s="159"/>
      <c r="J35" s="160"/>
    </row>
    <row r="36" spans="1:12" ht="13" thickBot="1" x14ac:dyDescent="0.3">
      <c r="A36" s="63"/>
      <c r="B36" s="63"/>
      <c r="C36" s="63"/>
      <c r="D36" s="63"/>
      <c r="E36" s="63"/>
      <c r="F36" s="63"/>
      <c r="G36" s="63"/>
      <c r="H36" s="63"/>
      <c r="J36" s="63"/>
    </row>
    <row r="37" spans="1:12" ht="13.5" thickBot="1" x14ac:dyDescent="0.35">
      <c r="A37" s="64" t="s">
        <v>506</v>
      </c>
      <c r="B37" s="65"/>
      <c r="C37" s="66">
        <v>3</v>
      </c>
      <c r="D37" s="67">
        <v>2</v>
      </c>
      <c r="E37" s="67">
        <v>1</v>
      </c>
      <c r="F37" s="68">
        <v>0</v>
      </c>
      <c r="G37" s="63"/>
      <c r="H37" s="69"/>
      <c r="J37" s="70"/>
    </row>
    <row r="38" spans="1:12" ht="13.5" thickBot="1" x14ac:dyDescent="0.35">
      <c r="A38" s="63"/>
      <c r="B38" s="71"/>
      <c r="C38" s="72"/>
      <c r="D38" s="72"/>
      <c r="E38" s="72"/>
      <c r="F38" s="72"/>
      <c r="G38" s="72"/>
      <c r="H38" s="63"/>
      <c r="J38" s="73"/>
    </row>
    <row r="39" spans="1:12" ht="15" customHeight="1" thickBot="1" x14ac:dyDescent="0.35">
      <c r="A39" s="155" t="s">
        <v>555</v>
      </c>
      <c r="B39" s="157"/>
      <c r="C39" s="155" t="s">
        <v>556</v>
      </c>
      <c r="D39" s="156"/>
      <c r="E39" s="156"/>
      <c r="F39" s="156"/>
      <c r="G39" s="157"/>
      <c r="H39" s="130" t="s">
        <v>557</v>
      </c>
      <c r="J39" s="73"/>
      <c r="K39" s="84"/>
      <c r="L39" s="84"/>
    </row>
    <row r="40" spans="1:12" s="84" customFormat="1" ht="63" customHeight="1" thickBot="1" x14ac:dyDescent="0.4">
      <c r="A40" s="74" t="s">
        <v>534</v>
      </c>
      <c r="B40" s="75" t="str">
        <f t="shared" ref="B40:G40" si="7">B7</f>
        <v>Nombre de
bonnes pratiques</v>
      </c>
      <c r="C40" s="76" t="str">
        <f t="shared" si="7"/>
        <v>Existe et documentée</v>
      </c>
      <c r="D40" s="77" t="str">
        <f t="shared" si="7"/>
        <v>A perfectionner et/ou à documenter</v>
      </c>
      <c r="E40" s="78" t="str">
        <f t="shared" si="7"/>
        <v>Naissante</v>
      </c>
      <c r="F40" s="79" t="str">
        <f t="shared" si="7"/>
        <v>N'existe pas</v>
      </c>
      <c r="G40" s="80" t="str">
        <f t="shared" si="7"/>
        <v>N/A</v>
      </c>
      <c r="H40" s="81" t="s">
        <v>514</v>
      </c>
      <c r="I40" s="82" t="s">
        <v>515</v>
      </c>
      <c r="J40" s="83" t="str">
        <f>J7</f>
        <v>Performance
Organisme
(Hors N/A)</v>
      </c>
    </row>
    <row r="41" spans="1:12" s="84" customFormat="1" ht="15.65" customHeight="1" x14ac:dyDescent="0.35">
      <c r="A41" s="85" t="s">
        <v>517</v>
      </c>
      <c r="B41" s="162">
        <v>6</v>
      </c>
      <c r="C41" s="194"/>
      <c r="D41" s="194"/>
      <c r="E41" s="194"/>
      <c r="F41" s="194"/>
      <c r="G41" s="195"/>
      <c r="H41" s="87">
        <f t="shared" ref="H41:H48" si="8">SUM((C41*C$37)+(D41*D$37)+(E41*E$37)+(F41*F$37))</f>
        <v>0</v>
      </c>
      <c r="I41" s="164">
        <f t="shared" ref="I41:I48" si="9">B41*C$37</f>
        <v>18</v>
      </c>
      <c r="J41" s="165">
        <f t="shared" ref="J41:J49" si="10">(H41)/((B41-G41)*C$37)</f>
        <v>0</v>
      </c>
    </row>
    <row r="42" spans="1:12" s="84" customFormat="1" ht="15.65" customHeight="1" x14ac:dyDescent="0.35">
      <c r="A42" s="89" t="s">
        <v>519</v>
      </c>
      <c r="B42" s="163">
        <v>12</v>
      </c>
      <c r="C42" s="194"/>
      <c r="D42" s="194"/>
      <c r="E42" s="194"/>
      <c r="F42" s="194"/>
      <c r="G42" s="195"/>
      <c r="H42" s="87">
        <f t="shared" si="8"/>
        <v>0</v>
      </c>
      <c r="I42" s="166">
        <f t="shared" si="9"/>
        <v>36</v>
      </c>
      <c r="J42" s="167">
        <f t="shared" si="10"/>
        <v>0</v>
      </c>
    </row>
    <row r="43" spans="1:12" s="84" customFormat="1" ht="15.65" customHeight="1" x14ac:dyDescent="0.35">
      <c r="A43" s="89" t="s">
        <v>521</v>
      </c>
      <c r="B43" s="163">
        <v>9</v>
      </c>
      <c r="C43" s="194"/>
      <c r="D43" s="194"/>
      <c r="E43" s="194"/>
      <c r="F43" s="194"/>
      <c r="G43" s="195"/>
      <c r="H43" s="87">
        <f t="shared" si="8"/>
        <v>0</v>
      </c>
      <c r="I43" s="166">
        <f t="shared" si="9"/>
        <v>27</v>
      </c>
      <c r="J43" s="167">
        <f t="shared" si="10"/>
        <v>0</v>
      </c>
    </row>
    <row r="44" spans="1:12" s="84" customFormat="1" ht="15.65" customHeight="1" x14ac:dyDescent="0.35">
      <c r="A44" s="89" t="s">
        <v>523</v>
      </c>
      <c r="B44" s="163">
        <v>3</v>
      </c>
      <c r="C44" s="194"/>
      <c r="D44" s="194"/>
      <c r="E44" s="194"/>
      <c r="F44" s="194"/>
      <c r="G44" s="195"/>
      <c r="H44" s="87">
        <f t="shared" si="8"/>
        <v>0</v>
      </c>
      <c r="I44" s="166">
        <f t="shared" si="9"/>
        <v>9</v>
      </c>
      <c r="J44" s="167">
        <f t="shared" si="10"/>
        <v>0</v>
      </c>
    </row>
    <row r="45" spans="1:12" s="84" customFormat="1" ht="15.65" customHeight="1" x14ac:dyDescent="0.35">
      <c r="A45" s="92" t="s">
        <v>525</v>
      </c>
      <c r="B45" s="163">
        <v>3</v>
      </c>
      <c r="C45" s="194"/>
      <c r="D45" s="194"/>
      <c r="E45" s="194"/>
      <c r="F45" s="194"/>
      <c r="G45" s="195"/>
      <c r="H45" s="87">
        <f t="shared" si="8"/>
        <v>0</v>
      </c>
      <c r="I45" s="166">
        <f t="shared" si="9"/>
        <v>9</v>
      </c>
      <c r="J45" s="167">
        <f t="shared" si="10"/>
        <v>0</v>
      </c>
    </row>
    <row r="46" spans="1:12" s="84" customFormat="1" ht="15.65" customHeight="1" x14ac:dyDescent="0.35">
      <c r="A46" s="93" t="s">
        <v>527</v>
      </c>
      <c r="B46" s="163">
        <v>6</v>
      </c>
      <c r="C46" s="194"/>
      <c r="D46" s="194"/>
      <c r="E46" s="194"/>
      <c r="F46" s="194"/>
      <c r="G46" s="195"/>
      <c r="H46" s="87">
        <f t="shared" si="8"/>
        <v>0</v>
      </c>
      <c r="I46" s="166">
        <f t="shared" si="9"/>
        <v>18</v>
      </c>
      <c r="J46" s="167">
        <f t="shared" si="10"/>
        <v>0</v>
      </c>
    </row>
    <row r="47" spans="1:12" s="84" customFormat="1" ht="25" x14ac:dyDescent="0.35">
      <c r="A47" s="94" t="s">
        <v>529</v>
      </c>
      <c r="B47" s="163">
        <v>4</v>
      </c>
      <c r="C47" s="194"/>
      <c r="D47" s="194"/>
      <c r="E47" s="194"/>
      <c r="F47" s="194"/>
      <c r="G47" s="195"/>
      <c r="H47" s="87">
        <f t="shared" si="8"/>
        <v>0</v>
      </c>
      <c r="I47" s="166">
        <f t="shared" si="9"/>
        <v>12</v>
      </c>
      <c r="J47" s="167">
        <f t="shared" si="10"/>
        <v>0</v>
      </c>
    </row>
    <row r="48" spans="1:12" s="84" customFormat="1" ht="15.65" customHeight="1" thickBot="1" x14ac:dyDescent="0.4">
      <c r="A48" s="95" t="s">
        <v>531</v>
      </c>
      <c r="B48" s="163">
        <v>6</v>
      </c>
      <c r="C48" s="194"/>
      <c r="D48" s="194"/>
      <c r="E48" s="194"/>
      <c r="F48" s="194"/>
      <c r="G48" s="195"/>
      <c r="H48" s="87">
        <f t="shared" si="8"/>
        <v>0</v>
      </c>
      <c r="I48" s="168">
        <f t="shared" si="9"/>
        <v>18</v>
      </c>
      <c r="J48" s="169">
        <f t="shared" si="10"/>
        <v>0</v>
      </c>
    </row>
    <row r="49" spans="1:12" s="84" customFormat="1" ht="15.65" customHeight="1" thickBot="1" x14ac:dyDescent="0.4">
      <c r="A49" s="97" t="s">
        <v>533</v>
      </c>
      <c r="B49" s="98">
        <f t="shared" ref="B49:I49" si="11">SUM(B41:B48)</f>
        <v>49</v>
      </c>
      <c r="C49" s="99">
        <f t="shared" si="11"/>
        <v>0</v>
      </c>
      <c r="D49" s="100">
        <f t="shared" si="11"/>
        <v>0</v>
      </c>
      <c r="E49" s="101">
        <f t="shared" si="11"/>
        <v>0</v>
      </c>
      <c r="F49" s="102">
        <f t="shared" si="11"/>
        <v>0</v>
      </c>
      <c r="G49" s="103">
        <f t="shared" si="11"/>
        <v>0</v>
      </c>
      <c r="H49" s="161">
        <f t="shared" si="11"/>
        <v>0</v>
      </c>
      <c r="I49" s="104">
        <f t="shared" si="11"/>
        <v>147</v>
      </c>
      <c r="J49" s="169">
        <f t="shared" si="10"/>
        <v>0</v>
      </c>
      <c r="L49" s="106" t="str">
        <f>A40</f>
        <v>GOUVERNANCE</v>
      </c>
    </row>
    <row r="50" spans="1:12" s="84" customFormat="1" ht="15.65" customHeight="1" thickBot="1" x14ac:dyDescent="0.35">
      <c r="A50" s="107"/>
      <c r="B50" s="131"/>
      <c r="C50" s="131"/>
      <c r="D50" s="131"/>
      <c r="E50" s="131"/>
      <c r="F50" s="132"/>
      <c r="G50" s="133"/>
      <c r="H50" s="134"/>
      <c r="I50" s="135"/>
      <c r="J50" s="136"/>
    </row>
    <row r="51" spans="1:12" s="84" customFormat="1" ht="63" customHeight="1" thickBot="1" x14ac:dyDescent="0.4">
      <c r="A51" s="74" t="s">
        <v>558</v>
      </c>
      <c r="B51" s="75" t="s">
        <v>510</v>
      </c>
      <c r="C51" s="76" t="s">
        <v>511</v>
      </c>
      <c r="D51" s="77" t="s">
        <v>512</v>
      </c>
      <c r="E51" s="78" t="s">
        <v>513</v>
      </c>
      <c r="F51" s="79" t="s">
        <v>19</v>
      </c>
      <c r="G51" s="80" t="s">
        <v>20</v>
      </c>
      <c r="H51" s="81" t="str">
        <f>H40</f>
        <v>Score
Organisme</v>
      </c>
      <c r="I51" s="82" t="str">
        <f>I40</f>
        <v>Score MAXI
possible</v>
      </c>
      <c r="J51" s="83" t="str">
        <f>J18</f>
        <v>Performance
Organisme
(Hors N/A)</v>
      </c>
    </row>
    <row r="52" spans="1:12" s="84" customFormat="1" ht="15.65" customHeight="1" x14ac:dyDescent="0.35">
      <c r="A52" s="85" t="s">
        <v>536</v>
      </c>
      <c r="B52" s="113">
        <v>9</v>
      </c>
      <c r="C52" s="196"/>
      <c r="D52" s="196"/>
      <c r="E52" s="196"/>
      <c r="F52" s="196"/>
      <c r="G52" s="197"/>
      <c r="H52" s="87">
        <f>SUM((C52*C$37)+(D52*D$37)+(E52*E$37)+(F52*F$37))</f>
        <v>0</v>
      </c>
      <c r="I52" s="164">
        <f>B52*C$37</f>
        <v>27</v>
      </c>
      <c r="J52" s="165">
        <f>(H52)/((B52-G52)*C$37)</f>
        <v>0</v>
      </c>
    </row>
    <row r="53" spans="1:12" s="84" customFormat="1" ht="15.65" customHeight="1" x14ac:dyDescent="0.35">
      <c r="A53" s="89" t="s">
        <v>538</v>
      </c>
      <c r="B53" s="116">
        <v>6</v>
      </c>
      <c r="C53" s="194"/>
      <c r="D53" s="194"/>
      <c r="E53" s="194"/>
      <c r="F53" s="194"/>
      <c r="G53" s="195"/>
      <c r="H53" s="87">
        <f>SUM((C53*C$37)+(D53*D$37)+(E53*E$37)+(F53*F$37))</f>
        <v>0</v>
      </c>
      <c r="I53" s="166">
        <f>B53*C$37</f>
        <v>18</v>
      </c>
      <c r="J53" s="167">
        <f>(H53)/((B53-G53)*C$37)</f>
        <v>0</v>
      </c>
    </row>
    <row r="54" spans="1:12" s="84" customFormat="1" ht="15.65" customHeight="1" thickBot="1" x14ac:dyDescent="0.4">
      <c r="A54" s="118" t="s">
        <v>540</v>
      </c>
      <c r="B54" s="116">
        <v>7</v>
      </c>
      <c r="C54" s="198"/>
      <c r="D54" s="198"/>
      <c r="E54" s="198"/>
      <c r="F54" s="198"/>
      <c r="G54" s="199"/>
      <c r="H54" s="87">
        <f>SUM((C54*C$37)+(D54*D$37)+(E54*E$37)+(F54*F$37))</f>
        <v>0</v>
      </c>
      <c r="I54" s="168">
        <f>B54*C$37</f>
        <v>21</v>
      </c>
      <c r="J54" s="169">
        <f>(H54)/((B54-G54)*C$37)</f>
        <v>0</v>
      </c>
    </row>
    <row r="55" spans="1:12" s="84" customFormat="1" ht="15.65" customHeight="1" thickBot="1" x14ac:dyDescent="0.4">
      <c r="A55" s="97" t="s">
        <v>533</v>
      </c>
      <c r="B55" s="98">
        <f t="shared" ref="B55:I55" si="12">SUM(B52:B54)</f>
        <v>22</v>
      </c>
      <c r="C55" s="99">
        <f t="shared" si="12"/>
        <v>0</v>
      </c>
      <c r="D55" s="100">
        <f t="shared" si="12"/>
        <v>0</v>
      </c>
      <c r="E55" s="101">
        <f t="shared" si="12"/>
        <v>0</v>
      </c>
      <c r="F55" s="102">
        <f t="shared" si="12"/>
        <v>0</v>
      </c>
      <c r="G55" s="103">
        <f t="shared" si="12"/>
        <v>0</v>
      </c>
      <c r="H55" s="161">
        <f t="shared" si="12"/>
        <v>0</v>
      </c>
      <c r="I55" s="104">
        <f t="shared" si="12"/>
        <v>66</v>
      </c>
      <c r="J55" s="169">
        <f>(H55)/((B55-G55)*C$37)</f>
        <v>0</v>
      </c>
      <c r="L55" s="106" t="str">
        <f>A51</f>
        <v xml:space="preserve">FINANCIER       </v>
      </c>
    </row>
    <row r="56" spans="1:12" s="84" customFormat="1" ht="15.65" customHeight="1" thickBot="1" x14ac:dyDescent="0.35">
      <c r="A56" s="107"/>
      <c r="B56" s="131"/>
      <c r="C56" s="131"/>
      <c r="D56" s="131"/>
      <c r="E56" s="131"/>
      <c r="F56" s="132"/>
      <c r="G56" s="133"/>
      <c r="H56" s="134"/>
      <c r="I56" s="135"/>
      <c r="J56" s="136"/>
    </row>
    <row r="57" spans="1:12" s="84" customFormat="1" ht="63" customHeight="1" thickBot="1" x14ac:dyDescent="0.4">
      <c r="A57" s="74" t="s">
        <v>550</v>
      </c>
      <c r="B57" s="75" t="s">
        <v>510</v>
      </c>
      <c r="C57" s="76" t="s">
        <v>511</v>
      </c>
      <c r="D57" s="77" t="s">
        <v>512</v>
      </c>
      <c r="E57" s="78" t="s">
        <v>513</v>
      </c>
      <c r="F57" s="79" t="s">
        <v>19</v>
      </c>
      <c r="G57" s="80" t="s">
        <v>20</v>
      </c>
      <c r="H57" s="81" t="str">
        <f>H40</f>
        <v>Score
Organisme</v>
      </c>
      <c r="I57" s="82" t="str">
        <f>I40</f>
        <v>Score MAXI
possible</v>
      </c>
      <c r="J57" s="83" t="str">
        <f>J24</f>
        <v>Performance
Organisme
(Hors N/A)</v>
      </c>
    </row>
    <row r="58" spans="1:12" s="84" customFormat="1" ht="15.65" customHeight="1" x14ac:dyDescent="0.35">
      <c r="A58" s="85" t="s">
        <v>544</v>
      </c>
      <c r="B58" s="113">
        <v>9</v>
      </c>
      <c r="C58" s="196"/>
      <c r="D58" s="196"/>
      <c r="E58" s="196"/>
      <c r="F58" s="196"/>
      <c r="G58" s="197"/>
      <c r="H58" s="87">
        <f>SUM((C58*C$37)+(D58*D$37)+(E58*E$37)+(F58*F$37))</f>
        <v>0</v>
      </c>
      <c r="I58" s="164">
        <f>B58*C$37</f>
        <v>27</v>
      </c>
      <c r="J58" s="165">
        <f>(H58)/((B58-G58)*C$37)</f>
        <v>0</v>
      </c>
    </row>
    <row r="59" spans="1:12" s="84" customFormat="1" ht="15.65" customHeight="1" x14ac:dyDescent="0.35">
      <c r="A59" s="89" t="s">
        <v>546</v>
      </c>
      <c r="B59" s="116">
        <v>5</v>
      </c>
      <c r="C59" s="194"/>
      <c r="D59" s="194"/>
      <c r="E59" s="194"/>
      <c r="F59" s="194"/>
      <c r="G59" s="195"/>
      <c r="H59" s="87">
        <f>SUM((C59*C$37)+(D59*D$37)+(E59*E$37)+(F59*F$37))</f>
        <v>0</v>
      </c>
      <c r="I59" s="166">
        <f>B59*C$37</f>
        <v>15</v>
      </c>
      <c r="J59" s="167">
        <f>(H59)/((B59-G59)*C$37)</f>
        <v>0</v>
      </c>
    </row>
    <row r="60" spans="1:12" s="84" customFormat="1" ht="15.65" customHeight="1" thickBot="1" x14ac:dyDescent="0.4">
      <c r="A60" s="115" t="s">
        <v>548</v>
      </c>
      <c r="B60" s="116">
        <v>5</v>
      </c>
      <c r="C60" s="198"/>
      <c r="D60" s="198"/>
      <c r="E60" s="198"/>
      <c r="F60" s="198"/>
      <c r="G60" s="199"/>
      <c r="H60" s="87">
        <f>SUM((C60*C$37)+(D60*D$37)+(E60*E$37)+(F60*F$37))</f>
        <v>0</v>
      </c>
      <c r="I60" s="168">
        <f>B60*C$37</f>
        <v>15</v>
      </c>
      <c r="J60" s="169">
        <f>(H60)/((B60-G60)*C$37)</f>
        <v>0</v>
      </c>
    </row>
    <row r="61" spans="1:12" s="84" customFormat="1" ht="15.65" customHeight="1" thickBot="1" x14ac:dyDescent="0.4">
      <c r="A61" s="97" t="s">
        <v>533</v>
      </c>
      <c r="B61" s="98">
        <v>19</v>
      </c>
      <c r="C61" s="99">
        <f t="shared" ref="C61:G61" si="13">SUM(C58:C60)</f>
        <v>0</v>
      </c>
      <c r="D61" s="100">
        <f t="shared" si="13"/>
        <v>0</v>
      </c>
      <c r="E61" s="101">
        <f t="shared" si="13"/>
        <v>0</v>
      </c>
      <c r="F61" s="102">
        <f t="shared" si="13"/>
        <v>0</v>
      </c>
      <c r="G61" s="103">
        <f t="shared" si="13"/>
        <v>0</v>
      </c>
      <c r="H61" s="161">
        <f>SUM(H58:H60)</f>
        <v>0</v>
      </c>
      <c r="I61" s="104">
        <f>SUM(I58:I60)</f>
        <v>57</v>
      </c>
      <c r="J61" s="169">
        <f>(H61)/((B61-G61)*C$37)</f>
        <v>0</v>
      </c>
      <c r="L61" s="106" t="str">
        <f>A57</f>
        <v>PILOTAGE ET EVALUATION</v>
      </c>
    </row>
    <row r="62" spans="1:12" ht="15.65" customHeight="1" thickBot="1" x14ac:dyDescent="0.3">
      <c r="A62" s="120"/>
      <c r="B62" s="63"/>
      <c r="C62" s="63"/>
      <c r="D62" s="63"/>
      <c r="E62" s="63"/>
      <c r="F62" s="63"/>
      <c r="G62" s="63"/>
      <c r="H62" s="137"/>
      <c r="I62" s="137"/>
      <c r="J62" s="137"/>
    </row>
    <row r="63" spans="1:12" s="84" customFormat="1" ht="19.399999999999999" customHeight="1" thickBot="1" x14ac:dyDescent="0.4">
      <c r="A63" s="122" t="s">
        <v>551</v>
      </c>
      <c r="B63" s="98">
        <f t="shared" ref="B63:I63" si="14">B49+B55+B61</f>
        <v>90</v>
      </c>
      <c r="C63" s="148">
        <f t="shared" si="14"/>
        <v>0</v>
      </c>
      <c r="D63" s="100">
        <f t="shared" si="14"/>
        <v>0</v>
      </c>
      <c r="E63" s="101">
        <f t="shared" si="14"/>
        <v>0</v>
      </c>
      <c r="F63" s="102">
        <f t="shared" si="14"/>
        <v>0</v>
      </c>
      <c r="G63" s="103">
        <f t="shared" si="14"/>
        <v>0</v>
      </c>
      <c r="H63" s="171">
        <f t="shared" si="14"/>
        <v>0</v>
      </c>
      <c r="I63" s="123">
        <f t="shared" si="14"/>
        <v>270</v>
      </c>
      <c r="J63" s="170">
        <f>(H63)/((B63-G63)*C$37)</f>
        <v>0</v>
      </c>
    </row>
    <row r="64" spans="1:12" ht="18.649999999999999" customHeight="1" thickBot="1" x14ac:dyDescent="0.3">
      <c r="A64" s="84"/>
      <c r="B64" s="84"/>
      <c r="C64" s="149" t="str">
        <f>IF(SUM(C63:G63)&lt;&gt;B63,"ATTENTION : Total des 5 catégories différent du nombre total de BP","")</f>
        <v>ATTENTION : Total des 5 catégories différent du nombre total de BP</v>
      </c>
      <c r="D64" s="150"/>
      <c r="E64" s="150"/>
      <c r="F64" s="150"/>
      <c r="G64" s="151"/>
      <c r="H64" s="147"/>
      <c r="I64" s="146" t="s">
        <v>552</v>
      </c>
      <c r="J64" s="124">
        <f>C63/(B63-G63)</f>
        <v>0</v>
      </c>
    </row>
    <row r="65" spans="1:1" x14ac:dyDescent="0.25">
      <c r="A65" s="84"/>
    </row>
  </sheetData>
  <sheetProtection algorithmName="SHA-512" hashValue="nk6rEeG+yBL1Hu6ZVoS+AQUiT/6AOeR8ra9nXSXM8ea4NrhBbJlymYpoL8r853VxO5+DxaBZPGrSlNCqF8dLzQ==" saltValue="vyYAqvNqeWbnckEjdvtWvw==" spinCount="100000" sheet="1" selectLockedCells="1" selectUnlockedCells="1"/>
  <mergeCells count="2">
    <mergeCell ref="A1:H1"/>
    <mergeCell ref="A34:H34"/>
  </mergeCells>
  <pageMargins left="0.23622047244094491" right="0.23622047244094491" top="0.74803149606299213" bottom="0.74803149606299213" header="0.31496062992125984" footer="0.31496062992125984"/>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theme="7" tint="0.39997558519241921"/>
    <pageSetUpPr fitToPage="1"/>
  </sheetPr>
  <dimension ref="A1"/>
  <sheetViews>
    <sheetView topLeftCell="A10" zoomScale="80" zoomScaleNormal="80" workbookViewId="0">
      <selection activeCell="O27" sqref="O27"/>
    </sheetView>
  </sheetViews>
  <sheetFormatPr baseColWidth="10" defaultColWidth="11.453125" defaultRowHeight="14" x14ac:dyDescent="0.3"/>
  <cols>
    <col min="1" max="16384" width="11.453125" style="1"/>
  </cols>
  <sheetData/>
  <sheetProtection sheet="1" objects="1" scenarios="1"/>
  <pageMargins left="0.70866141732283472" right="0.70866141732283472" top="0.74803149606299213" bottom="0.74803149606299213" header="0.31496062992125984" footer="0.31496062992125984"/>
  <pageSetup paperSize="9"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1:B19"/>
  <sheetViews>
    <sheetView workbookViewId="0">
      <selection activeCell="D7" sqref="D7"/>
    </sheetView>
  </sheetViews>
  <sheetFormatPr baseColWidth="10" defaultColWidth="10.81640625" defaultRowHeight="14.5" x14ac:dyDescent="0.35"/>
  <cols>
    <col min="1" max="1" width="48.54296875" style="280" customWidth="1"/>
    <col min="2" max="2" width="27" style="280" customWidth="1"/>
    <col min="3" max="16384" width="10.81640625" style="280"/>
  </cols>
  <sheetData>
    <row r="1" spans="1:2" ht="24" thickBot="1" x14ac:dyDescent="0.4">
      <c r="A1" s="288" t="s">
        <v>534</v>
      </c>
      <c r="B1" s="281" t="s">
        <v>559</v>
      </c>
    </row>
    <row r="2" spans="1:2" ht="23.5" x14ac:dyDescent="0.35">
      <c r="A2" s="289" t="s">
        <v>560</v>
      </c>
      <c r="B2" s="282"/>
    </row>
    <row r="3" spans="1:2" ht="23.5" x14ac:dyDescent="0.35">
      <c r="A3" s="290" t="s">
        <v>561</v>
      </c>
      <c r="B3" s="283"/>
    </row>
    <row r="4" spans="1:2" ht="23.5" x14ac:dyDescent="0.35">
      <c r="A4" s="290" t="s">
        <v>562</v>
      </c>
      <c r="B4" s="283"/>
    </row>
    <row r="5" spans="1:2" ht="23.5" x14ac:dyDescent="0.35">
      <c r="A5" s="290" t="s">
        <v>563</v>
      </c>
      <c r="B5" s="283"/>
    </row>
    <row r="6" spans="1:2" ht="23.5" x14ac:dyDescent="0.35">
      <c r="A6" s="290" t="s">
        <v>564</v>
      </c>
      <c r="B6" s="283"/>
    </row>
    <row r="7" spans="1:2" ht="23.5" x14ac:dyDescent="0.35">
      <c r="A7" s="290" t="s">
        <v>565</v>
      </c>
      <c r="B7" s="283"/>
    </row>
    <row r="8" spans="1:2" ht="23.5" x14ac:dyDescent="0.35">
      <c r="A8" s="290" t="s">
        <v>566</v>
      </c>
      <c r="B8" s="283"/>
    </row>
    <row r="9" spans="1:2" ht="24" thickBot="1" x14ac:dyDescent="0.4">
      <c r="A9" s="291" t="s">
        <v>567</v>
      </c>
      <c r="B9" s="284"/>
    </row>
    <row r="10" spans="1:2" ht="24" thickBot="1" x14ac:dyDescent="0.4">
      <c r="A10" s="292" t="s">
        <v>568</v>
      </c>
    </row>
    <row r="11" spans="1:2" ht="23.5" x14ac:dyDescent="0.35">
      <c r="A11" s="293" t="s">
        <v>569</v>
      </c>
      <c r="B11" s="285"/>
    </row>
    <row r="12" spans="1:2" ht="23.5" x14ac:dyDescent="0.35">
      <c r="A12" s="294" t="s">
        <v>570</v>
      </c>
      <c r="B12" s="286"/>
    </row>
    <row r="13" spans="1:2" ht="23.5" x14ac:dyDescent="0.35">
      <c r="A13" s="294" t="s">
        <v>571</v>
      </c>
      <c r="B13" s="286"/>
    </row>
    <row r="14" spans="1:2" ht="24" thickBot="1" x14ac:dyDescent="0.4">
      <c r="A14" s="294" t="s">
        <v>572</v>
      </c>
      <c r="B14" s="287"/>
    </row>
    <row r="15" spans="1:2" ht="24" thickBot="1" x14ac:dyDescent="0.4">
      <c r="A15" s="295" t="s">
        <v>573</v>
      </c>
    </row>
    <row r="16" spans="1:2" ht="23.5" x14ac:dyDescent="0.35">
      <c r="A16" s="296" t="s">
        <v>574</v>
      </c>
      <c r="B16" s="285"/>
    </row>
    <row r="17" spans="1:2" ht="23.5" x14ac:dyDescent="0.35">
      <c r="A17" s="297" t="s">
        <v>575</v>
      </c>
      <c r="B17" s="286"/>
    </row>
    <row r="18" spans="1:2" ht="23.5" x14ac:dyDescent="0.35">
      <c r="A18" s="297" t="s">
        <v>576</v>
      </c>
      <c r="B18" s="286"/>
    </row>
    <row r="19" spans="1:2" ht="24" thickBot="1" x14ac:dyDescent="0.4">
      <c r="A19" s="298" t="s">
        <v>577</v>
      </c>
      <c r="B19" s="287"/>
    </row>
  </sheetData>
  <sheetProtection algorithmName="SHA-512" hashValue="qmVL+si5dWlU0EoT8Mv1USYtbq5qVVTHfy7mFzYrcGyALi2hgW27z+7WXKrA2tNeZ8qlEdkrxvJezsx9g4otUg==" saltValue="VGgroloT8X6QHl0Td9Xp5A==" spinCount="100000" sheet="1" objects="1" scenarios="1" formatCells="0" formatColumns="0" insertHyperlink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9</vt:i4>
      </vt:variant>
      <vt:variant>
        <vt:lpstr>Graphiques</vt:lpstr>
      </vt:variant>
      <vt:variant>
        <vt:i4>4</vt:i4>
      </vt:variant>
      <vt:variant>
        <vt:lpstr>Plages nommées</vt:lpstr>
      </vt:variant>
      <vt:variant>
        <vt:i4>1</vt:i4>
      </vt:variant>
    </vt:vector>
  </HeadingPairs>
  <TitlesOfParts>
    <vt:vector size="14" baseType="lpstr">
      <vt:lpstr>Lisez-moi</vt:lpstr>
      <vt:lpstr>Objectifs G 1 2 3</vt:lpstr>
      <vt:lpstr>Objectifs G 4 5 6</vt:lpstr>
      <vt:lpstr>Objectifs G 7 8</vt:lpstr>
      <vt:lpstr>Objectifs F 1 2 3</vt:lpstr>
      <vt:lpstr>Objectifs P&amp;E 1 2 3</vt:lpstr>
      <vt:lpstr>Synthése</vt:lpstr>
      <vt:lpstr>Thèmes Avant-Après</vt:lpstr>
      <vt:lpstr>Livrables</vt:lpstr>
      <vt:lpstr>Radar</vt:lpstr>
      <vt:lpstr>Pratiq. par thèmes %</vt:lpstr>
      <vt:lpstr>Pratiq. par obj. %</vt:lpstr>
      <vt:lpstr>Radar Avant-Après</vt:lpstr>
      <vt:lpstr>Synthése!Zone_d_impression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RAMPON Philippe</cp:lastModifiedBy>
  <cp:revision/>
  <dcterms:created xsi:type="dcterms:W3CDTF">2012-07-04T09:21:41Z</dcterms:created>
  <dcterms:modified xsi:type="dcterms:W3CDTF">2022-12-14T21:48:19Z</dcterms:modified>
  <cp:category/>
  <cp:contentStatus/>
</cp:coreProperties>
</file>